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2" i="5" l="1"/>
  <c r="K18" i="5" l="1"/>
  <c r="F18" i="5"/>
  <c r="AS14" i="5"/>
  <c r="AQ14" i="5"/>
  <c r="AP14" i="5"/>
  <c r="AO14" i="5"/>
  <c r="AN14" i="5"/>
  <c r="AM14" i="5"/>
  <c r="AG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G14" i="5"/>
  <c r="G18" i="5" s="1"/>
  <c r="G20" i="5" s="1"/>
  <c r="F14" i="5"/>
  <c r="E14" i="5"/>
  <c r="E18" i="5" s="1"/>
  <c r="E20" i="5" s="1"/>
  <c r="AR14" i="5" l="1"/>
  <c r="K19" i="5"/>
  <c r="K20" i="5" s="1"/>
  <c r="F19" i="5"/>
  <c r="H19" i="5"/>
  <c r="M19" i="5" s="1"/>
  <c r="L19" i="5"/>
  <c r="J20" i="5"/>
  <c r="O20" i="5"/>
  <c r="O19" i="5"/>
  <c r="F20" i="5"/>
  <c r="AF14" i="5"/>
  <c r="J19" i="5" l="1"/>
  <c r="H20" i="5"/>
  <c r="M20" i="5" s="1"/>
  <c r="N19" i="5"/>
  <c r="N20" i="5"/>
  <c r="L20" i="5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<sst xmlns="http://schemas.openxmlformats.org/spreadsheetml/2006/main" count="86" uniqueCount="37">
  <si>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</si>
  <si>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</si>
  <si>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</si>
  <si>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</si>
  <si>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</si>
  <si>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</si>
  <si>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</si>
  <si>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</si>
  <si>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</si>
  <si>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</si>
  <si>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</si>
  <si>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</si>
  <si>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</si>
  <si>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</si>
  <si>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</si>
  <si>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</si>
  <si>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</si>
  <si>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</si>
  <si>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</si>
  <si>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</si>
  <si>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</si>
  <si>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</si>
  <si>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</si>
  <si>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</si>
  <si>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Jouko Mäkinen</t>
  </si>
  <si>
    <t>9.</t>
  </si>
  <si>
    <t>PeTo</t>
  </si>
  <si>
    <t>8.</t>
  </si>
  <si>
    <t>3.</t>
  </si>
  <si>
    <t>Manse PP</t>
  </si>
  <si>
    <t>10.</t>
  </si>
  <si>
    <t>2.</t>
  </si>
  <si>
    <t>1.</t>
  </si>
  <si>
    <t>6.</t>
  </si>
  <si>
    <t>7.1.1985   Peräseinäjoki</t>
  </si>
  <si>
    <t>Manse PP = Manse PP, Tampere  (2005)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</si>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</sst>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2</v>
      </c>
      <c r="AE4" s="12">
        <v>6</v>
      </c>
      <c r="AF4" s="68">
        <v>0.5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27</v>
      </c>
      <c r="Z5" s="1" t="s">
        <v>26</v>
      </c>
      <c r="AA5" s="12">
        <v>4</v>
      </c>
      <c r="AB5" s="12">
        <v>0</v>
      </c>
      <c r="AC5" s="12">
        <v>0</v>
      </c>
      <c r="AD5" s="12">
        <v>0</v>
      </c>
      <c r="AE5" s="12">
        <v>5</v>
      </c>
      <c r="AF5" s="68">
        <v>0.45450000000000002</v>
      </c>
      <c r="AG5" s="69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29</v>
      </c>
      <c r="AA6" s="12">
        <v>14</v>
      </c>
      <c r="AB6" s="12">
        <v>2</v>
      </c>
      <c r="AC6" s="12">
        <v>6</v>
      </c>
      <c r="AD6" s="12">
        <v>17</v>
      </c>
      <c r="AE6" s="12">
        <v>37</v>
      </c>
      <c r="AF6" s="68">
        <v>0.51380000000000003</v>
      </c>
      <c r="AG6" s="69">
        <v>72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2</v>
      </c>
      <c r="AP6" s="12">
        <v>3</v>
      </c>
      <c r="AQ6" s="12">
        <v>10</v>
      </c>
      <c r="AR6" s="65">
        <v>0.55600000000000005</v>
      </c>
      <c r="AS6" s="66">
        <v>18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30</v>
      </c>
      <c r="Z7" s="1" t="s">
        <v>26</v>
      </c>
      <c r="AA7" s="12">
        <v>16</v>
      </c>
      <c r="AB7" s="12">
        <v>3</v>
      </c>
      <c r="AC7" s="12">
        <v>22</v>
      </c>
      <c r="AD7" s="12">
        <v>10</v>
      </c>
      <c r="AE7" s="12">
        <v>66</v>
      </c>
      <c r="AF7" s="68">
        <v>0.63460000000000005</v>
      </c>
      <c r="AG7" s="69">
        <v>104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2012</v>
      </c>
      <c r="Y8" s="12" t="s">
        <v>31</v>
      </c>
      <c r="Z8" s="1" t="s">
        <v>29</v>
      </c>
      <c r="AA8" s="12">
        <v>8</v>
      </c>
      <c r="AB8" s="12">
        <v>1</v>
      </c>
      <c r="AC8" s="12">
        <v>3</v>
      </c>
      <c r="AD8" s="12">
        <v>7</v>
      </c>
      <c r="AE8" s="12">
        <v>17</v>
      </c>
      <c r="AF8" s="68">
        <v>0.56659999999999999</v>
      </c>
      <c r="AG8" s="69">
        <v>30</v>
      </c>
      <c r="AH8" s="7"/>
      <c r="AI8" s="7"/>
      <c r="AJ8" s="7"/>
      <c r="AK8" s="7"/>
      <c r="AL8" s="10"/>
      <c r="AM8" s="12">
        <v>4</v>
      </c>
      <c r="AN8" s="12">
        <v>0</v>
      </c>
      <c r="AO8" s="12">
        <v>0</v>
      </c>
      <c r="AP8" s="12">
        <v>1</v>
      </c>
      <c r="AQ8" s="12">
        <v>4</v>
      </c>
      <c r="AR8" s="65">
        <v>0.21049999999999999</v>
      </c>
      <c r="AS8" s="66">
        <v>19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27</v>
      </c>
      <c r="Z9" s="1" t="s">
        <v>26</v>
      </c>
      <c r="AA9" s="12">
        <v>3</v>
      </c>
      <c r="AB9" s="12">
        <v>0</v>
      </c>
      <c r="AC9" s="12">
        <v>9</v>
      </c>
      <c r="AD9" s="12">
        <v>2</v>
      </c>
      <c r="AE9" s="12">
        <v>19</v>
      </c>
      <c r="AF9" s="68">
        <v>0.73070000000000002</v>
      </c>
      <c r="AG9" s="69">
        <v>26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32</v>
      </c>
      <c r="Z10" s="1" t="s">
        <v>29</v>
      </c>
      <c r="AA10" s="12">
        <v>5</v>
      </c>
      <c r="AB10" s="12">
        <v>1</v>
      </c>
      <c r="AC10" s="12">
        <v>2</v>
      </c>
      <c r="AD10" s="12">
        <v>4</v>
      </c>
      <c r="AE10" s="12">
        <v>7</v>
      </c>
      <c r="AF10" s="68">
        <v>0.25919999999999999</v>
      </c>
      <c r="AG10" s="69">
        <v>27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8"/>
      <c r="AG11" s="6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2018</v>
      </c>
      <c r="Y12" s="12" t="s">
        <v>33</v>
      </c>
      <c r="Z12" s="1" t="s">
        <v>26</v>
      </c>
      <c r="AA12" s="12">
        <v>16</v>
      </c>
      <c r="AB12" s="12">
        <v>1</v>
      </c>
      <c r="AC12" s="12">
        <v>8</v>
      </c>
      <c r="AD12" s="12">
        <v>14</v>
      </c>
      <c r="AE12" s="12">
        <v>38</v>
      </c>
      <c r="AF12" s="68">
        <v>0.41299999999999998</v>
      </c>
      <c r="AG12" s="69">
        <f>PRODUCT(AE12/AF12)</f>
        <v>92.009685230024218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2019</v>
      </c>
      <c r="Y13" s="12" t="s">
        <v>27</v>
      </c>
      <c r="Z13" s="1" t="s">
        <v>26</v>
      </c>
      <c r="AA13" s="12">
        <v>15</v>
      </c>
      <c r="AB13" s="12">
        <v>0</v>
      </c>
      <c r="AC13" s="12">
        <v>2</v>
      </c>
      <c r="AD13" s="12">
        <v>7</v>
      </c>
      <c r="AE13" s="12">
        <v>33</v>
      </c>
      <c r="AF13" s="68">
        <v>0.45200000000000001</v>
      </c>
      <c r="AG13" s="19">
        <v>73</v>
      </c>
      <c r="AH13" s="40"/>
      <c r="AI13" s="7"/>
      <c r="AJ13" s="7"/>
      <c r="AK13" s="7"/>
      <c r="AM13" s="12"/>
      <c r="AN13" s="12"/>
      <c r="AO13" s="13"/>
      <c r="AP13" s="12"/>
      <c r="AQ13" s="12"/>
      <c r="AR13" s="65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86</v>
      </c>
      <c r="AB14" s="36">
        <f>SUM(AB4:AB13)</f>
        <v>8</v>
      </c>
      <c r="AC14" s="36">
        <f>SUM(AC4:AC13)</f>
        <v>52</v>
      </c>
      <c r="AD14" s="36">
        <f>SUM(AD4:AD13)</f>
        <v>63</v>
      </c>
      <c r="AE14" s="36">
        <f>SUM(AE4:AE13)</f>
        <v>228</v>
      </c>
      <c r="AF14" s="37">
        <f>PRODUCT(AE14/AG14)</f>
        <v>0.51005606261679715</v>
      </c>
      <c r="AG14" s="21">
        <f>SUM(AG4:AG13)</f>
        <v>447.00968523002422</v>
      </c>
      <c r="AH14" s="18"/>
      <c r="AI14" s="29"/>
      <c r="AJ14" s="41"/>
      <c r="AK14" s="42"/>
      <c r="AL14" s="10"/>
      <c r="AM14" s="36">
        <f>SUM(AM4:AM13)</f>
        <v>7</v>
      </c>
      <c r="AN14" s="36">
        <f>SUM(AN4:AN13)</f>
        <v>0</v>
      </c>
      <c r="AO14" s="36">
        <f>SUM(AO4:AO13)</f>
        <v>2</v>
      </c>
      <c r="AP14" s="36">
        <f>SUM(AP4:AP13)</f>
        <v>4</v>
      </c>
      <c r="AQ14" s="36">
        <f>SUM(AQ4:AQ13)</f>
        <v>14</v>
      </c>
      <c r="AR14" s="37">
        <f>PRODUCT(AQ14/AS14)</f>
        <v>0.3783783783783784</v>
      </c>
      <c r="AS14" s="39">
        <f>SUM(AS4:AS13)</f>
        <v>37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36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35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93</v>
      </c>
      <c r="F19" s="47">
        <f>PRODUCT(AB14+AN14)</f>
        <v>8</v>
      </c>
      <c r="G19" s="47">
        <f>PRODUCT(AC14+AO14)</f>
        <v>54</v>
      </c>
      <c r="H19" s="47">
        <f>PRODUCT(AD14+AP14)</f>
        <v>67</v>
      </c>
      <c r="I19" s="47">
        <f>PRODUCT(AE14+AQ14)</f>
        <v>242</v>
      </c>
      <c r="J19" s="60">
        <f>PRODUCT(I19/K19)</f>
        <v>0.49998999479729461</v>
      </c>
      <c r="K19" s="10">
        <f>PRODUCT(AG14+AS14)</f>
        <v>484.00968523002422</v>
      </c>
      <c r="L19" s="53">
        <f>PRODUCT((F19+G19)/E19)</f>
        <v>0.66666666666666663</v>
      </c>
      <c r="M19" s="53">
        <f>PRODUCT(H19/E19)</f>
        <v>0.72043010752688175</v>
      </c>
      <c r="N19" s="53">
        <f>PRODUCT((F19+G19+H19)/E19)</f>
        <v>1.3870967741935485</v>
      </c>
      <c r="O19" s="53">
        <f>PRODUCT(I19/E19)</f>
        <v>2.6021505376344085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93</v>
      </c>
      <c r="F20" s="47">
        <f t="shared" ref="F20:I20" si="0">SUM(F17:F19)</f>
        <v>8</v>
      </c>
      <c r="G20" s="47">
        <f t="shared" si="0"/>
        <v>54</v>
      </c>
      <c r="H20" s="47">
        <f t="shared" si="0"/>
        <v>67</v>
      </c>
      <c r="I20" s="47">
        <f t="shared" si="0"/>
        <v>242</v>
      </c>
      <c r="J20" s="60">
        <f>PRODUCT(I20/K20)</f>
        <v>0.49998999479729461</v>
      </c>
      <c r="K20" s="16">
        <f>SUM(K17:K19)</f>
        <v>484.00968523002422</v>
      </c>
      <c r="L20" s="53">
        <f>PRODUCT((F20+G20)/E20)</f>
        <v>0.66666666666666663</v>
      </c>
      <c r="M20" s="53">
        <f>PRODUCT(H20/E20)</f>
        <v>0.72043010752688175</v>
      </c>
      <c r="N20" s="53">
        <f>PRODUCT((F20+G20+H20)/E20)</f>
        <v>1.3870967741935485</v>
      </c>
      <c r="O20" s="53">
        <f>PRODUCT(I20/E20)</f>
        <v>2.6021505376344085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sortState ref="X12:AJ13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2019-08-26T22:10:04Z</dcterms:modified>
</cp:coreProperties>
</file>