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AR11" i="5" l="1"/>
  <c r="K17" i="5"/>
  <c r="J17" i="5" s="1"/>
  <c r="F16" i="5"/>
  <c r="L16" i="5" s="1"/>
  <c r="H16" i="5"/>
  <c r="M16" i="5" s="1"/>
  <c r="O17" i="5"/>
  <c r="O16" i="5"/>
  <c r="J16" i="5"/>
  <c r="AF11" i="5"/>
  <c r="H17" i="5" l="1"/>
  <c r="M17" i="5" s="1"/>
  <c r="N16" i="5"/>
  <c r="F17" i="5"/>
  <c r="N17" i="5" s="1"/>
  <c r="L17" i="5" l="1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<sst xmlns="http://schemas.openxmlformats.org/spreadsheetml/2006/main" count="81" uniqueCount="37">
  <si>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</si>
  <si>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</si>
  <si>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</si>
  <si>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</si>
  <si>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</si>
  <si>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</si>
  <si>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</si>
  <si>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</si>
  <si>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</si>
  <si>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</si>
  <si>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</si>
  <si>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</si>
  <si>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</si>
  <si>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</si>
  <si>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</si>
  <si>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</si>
  <si>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</si>
  <si>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</si>
  <si>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</si>
  <si>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</si>
  <si>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</si>
  <si>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</si>
  <si>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</si>
  <si>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</si>
  <si>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Miro Mäkinen</t>
  </si>
  <si>
    <t>2.</t>
  </si>
  <si>
    <t>SiiPe</t>
  </si>
  <si>
    <t>4.</t>
  </si>
  <si>
    <t>5.</t>
  </si>
  <si>
    <t>SiiPe  2</t>
  </si>
  <si>
    <t>10.</t>
  </si>
  <si>
    <t>8.</t>
  </si>
  <si>
    <t>27.4.1995   Helsinki</t>
  </si>
  <si>
    <t>SiiPe = Siilinjärven Pesis  (1987),  kasvattajaseura</t>
  </si>
  <si>
    <t>Tarmo</t>
  </si>
  <si>
    <t>Tarmo = Ikaalisten Tarmo  (1908)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</si>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</sst>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6</v>
      </c>
      <c r="AE4" s="12">
        <v>14</v>
      </c>
      <c r="AF4" s="68">
        <v>0.51849999999999996</v>
      </c>
      <c r="AG4" s="69">
        <v>27</v>
      </c>
      <c r="AH4" s="7"/>
      <c r="AI4" s="7"/>
      <c r="AJ4" s="7"/>
      <c r="AK4" s="7"/>
      <c r="AL4" s="10"/>
      <c r="AM4" s="12">
        <v>5</v>
      </c>
      <c r="AN4" s="12">
        <v>1</v>
      </c>
      <c r="AO4" s="12">
        <v>0</v>
      </c>
      <c r="AP4" s="12">
        <v>3</v>
      </c>
      <c r="AQ4" s="12">
        <v>15</v>
      </c>
      <c r="AR4" s="65">
        <v>0.51719999999999999</v>
      </c>
      <c r="AS4" s="66">
        <v>29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2</v>
      </c>
      <c r="AE5" s="12">
        <v>3</v>
      </c>
      <c r="AF5" s="68">
        <v>0.42849999999999999</v>
      </c>
      <c r="AG5" s="69">
        <v>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3</v>
      </c>
      <c r="AR5" s="65">
        <v>0.2727</v>
      </c>
      <c r="AS5" s="66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29</v>
      </c>
      <c r="AA6" s="12">
        <v>16</v>
      </c>
      <c r="AB6" s="12">
        <v>1</v>
      </c>
      <c r="AC6" s="12">
        <v>4</v>
      </c>
      <c r="AD6" s="12">
        <v>14</v>
      </c>
      <c r="AE6" s="12">
        <v>67</v>
      </c>
      <c r="AF6" s="68">
        <v>0.59289999999999998</v>
      </c>
      <c r="AG6" s="69">
        <v>113</v>
      </c>
      <c r="AH6" s="7"/>
      <c r="AI6" s="7"/>
      <c r="AJ6" s="7"/>
      <c r="AK6" s="7" t="s">
        <v>30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31</v>
      </c>
      <c r="Z7" s="1" t="s">
        <v>29</v>
      </c>
      <c r="AA7" s="12">
        <v>2</v>
      </c>
      <c r="AB7" s="12">
        <v>0</v>
      </c>
      <c r="AC7" s="12">
        <v>0</v>
      </c>
      <c r="AD7" s="12">
        <v>1</v>
      </c>
      <c r="AE7" s="12">
        <v>2</v>
      </c>
      <c r="AF7" s="68">
        <v>0.28570000000000001</v>
      </c>
      <c r="AG7" s="69">
        <v>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27</v>
      </c>
      <c r="Z9" s="1" t="s">
        <v>34</v>
      </c>
      <c r="AA9" s="12">
        <v>14</v>
      </c>
      <c r="AB9" s="12">
        <v>0</v>
      </c>
      <c r="AC9" s="12">
        <v>0</v>
      </c>
      <c r="AD9" s="12">
        <v>13</v>
      </c>
      <c r="AE9" s="12">
        <v>39</v>
      </c>
      <c r="AF9" s="68">
        <v>0.48749999999999999</v>
      </c>
      <c r="AG9" s="19">
        <v>80</v>
      </c>
      <c r="AH9" s="40"/>
      <c r="AI9" s="7"/>
      <c r="AJ9" s="7"/>
      <c r="AK9" s="7"/>
      <c r="AM9" s="12">
        <v>2</v>
      </c>
      <c r="AN9" s="12">
        <v>0</v>
      </c>
      <c r="AO9" s="13">
        <v>0</v>
      </c>
      <c r="AP9" s="12">
        <v>0</v>
      </c>
      <c r="AQ9" s="12">
        <v>5</v>
      </c>
      <c r="AR9" s="65">
        <v>0.625</v>
      </c>
      <c r="AS9" s="19"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36</v>
      </c>
      <c r="Z10" s="1" t="s">
        <v>34</v>
      </c>
      <c r="AA10" s="12">
        <v>10</v>
      </c>
      <c r="AB10" s="12">
        <v>1</v>
      </c>
      <c r="AC10" s="12">
        <v>12</v>
      </c>
      <c r="AD10" s="12">
        <v>8</v>
      </c>
      <c r="AE10" s="12">
        <v>40</v>
      </c>
      <c r="AF10" s="32">
        <v>0.52629999999999999</v>
      </c>
      <c r="AG10" s="19">
        <v>76</v>
      </c>
      <c r="AH10" s="40"/>
      <c r="AI10" s="7"/>
      <c r="AJ10" s="7"/>
      <c r="AK10" s="7"/>
      <c r="AL10" s="70"/>
      <c r="AM10" s="12">
        <v>4</v>
      </c>
      <c r="AN10" s="12">
        <v>0</v>
      </c>
      <c r="AO10" s="13">
        <v>6</v>
      </c>
      <c r="AP10" s="12">
        <v>5</v>
      </c>
      <c r="AQ10" s="12">
        <v>21</v>
      </c>
      <c r="AR10" s="65">
        <v>0.58330000000000004</v>
      </c>
      <c r="AS10" s="19">
        <v>36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52</v>
      </c>
      <c r="AB11" s="36">
        <f>SUM(AB4:AB10)</f>
        <v>2</v>
      </c>
      <c r="AC11" s="36">
        <f>SUM(AC4:AC10)</f>
        <v>17</v>
      </c>
      <c r="AD11" s="36">
        <f>SUM(AD4:AD10)</f>
        <v>44</v>
      </c>
      <c r="AE11" s="36">
        <f>SUM(AE4:AE10)</f>
        <v>165</v>
      </c>
      <c r="AF11" s="37">
        <f>PRODUCT(AE11/AG11)</f>
        <v>0.532258064516129</v>
      </c>
      <c r="AG11" s="21">
        <f>SUM(AG4:AG10)</f>
        <v>310</v>
      </c>
      <c r="AH11" s="18"/>
      <c r="AI11" s="29"/>
      <c r="AJ11" s="41"/>
      <c r="AK11" s="42"/>
      <c r="AL11" s="10"/>
      <c r="AM11" s="36">
        <f>SUM(AM4:AM10)</f>
        <v>13</v>
      </c>
      <c r="AN11" s="36">
        <f>SUM(AN4:AN10)</f>
        <v>1</v>
      </c>
      <c r="AO11" s="36">
        <f>SUM(AO4:AO10)</f>
        <v>6</v>
      </c>
      <c r="AP11" s="36">
        <f>SUM(AP4:AP10)</f>
        <v>9</v>
      </c>
      <c r="AQ11" s="36">
        <f>SUM(AQ4:AQ10)</f>
        <v>44</v>
      </c>
      <c r="AR11" s="37">
        <f>PRODUCT(AQ11/AS11)</f>
        <v>0.52380952380952384</v>
      </c>
      <c r="AS11" s="39">
        <f>SUM(AS4:AS10)</f>
        <v>84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35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65</v>
      </c>
      <c r="F16" s="47">
        <f>PRODUCT(AB11+AN11)</f>
        <v>3</v>
      </c>
      <c r="G16" s="47">
        <f>PRODUCT(AC11+AO11)</f>
        <v>23</v>
      </c>
      <c r="H16" s="47">
        <f>PRODUCT(AD11+AP11)</f>
        <v>53</v>
      </c>
      <c r="I16" s="47">
        <f>PRODUCT(AE11+AQ11)</f>
        <v>209</v>
      </c>
      <c r="J16" s="60">
        <f>PRODUCT(I16/K16)</f>
        <v>0.53045685279187815</v>
      </c>
      <c r="K16" s="10">
        <f>PRODUCT(AG11+AS11)</f>
        <v>394</v>
      </c>
      <c r="L16" s="53">
        <f>PRODUCT((F16+G16)/E16)</f>
        <v>0.4</v>
      </c>
      <c r="M16" s="53">
        <f>PRODUCT(H16/E16)</f>
        <v>0.81538461538461537</v>
      </c>
      <c r="N16" s="53">
        <f>PRODUCT((F16+G16+H16)/E16)</f>
        <v>1.2153846153846153</v>
      </c>
      <c r="O16" s="53">
        <f>PRODUCT(I16/E16)</f>
        <v>3.2153846153846155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65</v>
      </c>
      <c r="F17" s="47">
        <f t="shared" ref="F17:I17" si="0">SUM(F14:F16)</f>
        <v>3</v>
      </c>
      <c r="G17" s="47">
        <f t="shared" si="0"/>
        <v>23</v>
      </c>
      <c r="H17" s="47">
        <f t="shared" si="0"/>
        <v>53</v>
      </c>
      <c r="I17" s="47">
        <f t="shared" si="0"/>
        <v>209</v>
      </c>
      <c r="J17" s="60">
        <f>PRODUCT(I17/K17)</f>
        <v>0.53045685279187815</v>
      </c>
      <c r="K17" s="16">
        <f>SUM(K14:K16)</f>
        <v>394</v>
      </c>
      <c r="L17" s="53">
        <f>PRODUCT((F17+G17)/E17)</f>
        <v>0.4</v>
      </c>
      <c r="M17" s="53">
        <f>PRODUCT(H17/E17)</f>
        <v>0.81538461538461537</v>
      </c>
      <c r="N17" s="53">
        <f>PRODUCT((F17+G17+H17)/E17)</f>
        <v>1.2153846153846153</v>
      </c>
      <c r="O17" s="53">
        <f>PRODUCT(I17/E17)</f>
        <v>3.2153846153846155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2020-09-06T12:33:58Z</dcterms:modified>
</cp:coreProperties>
</file>