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J13" i="5" l="1"/>
  <c r="V13" i="5"/>
  <c r="AR13" i="5"/>
  <c r="H17" i="5"/>
  <c r="E17" i="5"/>
  <c r="L17" i="5" s="1"/>
  <c r="G18" i="5"/>
  <c r="G19" i="5" s="1"/>
  <c r="E18" i="5"/>
  <c r="O18" i="5" s="1"/>
  <c r="K18" i="5"/>
  <c r="K19" i="5" s="1"/>
  <c r="F18" i="5"/>
  <c r="H18" i="5"/>
  <c r="H19" i="5" s="1"/>
  <c r="I17" i="5"/>
  <c r="AF13" i="5"/>
  <c r="O17" i="5" l="1"/>
  <c r="J17" i="5"/>
  <c r="N17" i="5"/>
  <c r="M17" i="5"/>
  <c r="F19" i="5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<sst xmlns="http://schemas.openxmlformats.org/spreadsheetml/2006/main" count="94" uniqueCount="41">
  <si>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</si>
  <si>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</si>
  <si>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</si>
  <si>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</si>
  <si>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</si>
  <si>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</si>
  <si>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</si>
  <si>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</si>
  <si>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</si>
  <si>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</si>
  <si>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</si>
  <si>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</si>
  <si>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</si>
  <si>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</si>
  <si>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</si>
  <si>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</si>
  <si>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</si>
  <si>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</si>
  <si>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</si>
  <si>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</si>
  <si>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</si>
  <si>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</si>
  <si>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</si>
  <si>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</si>
  <si>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Turku-Pesis = Turku-Pesis  (Lännen Pallo)  (1949)</t>
  </si>
  <si>
    <t>Eemeli Mäntyvaara</t>
  </si>
  <si>
    <t>5.</t>
  </si>
  <si>
    <t>PöU</t>
  </si>
  <si>
    <t>3.</t>
  </si>
  <si>
    <t>JoKo</t>
  </si>
  <si>
    <t>2.</t>
  </si>
  <si>
    <t>10.</t>
  </si>
  <si>
    <t>1.</t>
  </si>
  <si>
    <t>11.</t>
  </si>
  <si>
    <t>Turku-Pesis</t>
  </si>
  <si>
    <t>23.4.1994   Forssa</t>
  </si>
  <si>
    <t>JoKo = Jokioisten Koetus  (1902),  kasvattajaseura</t>
  </si>
  <si>
    <t>LP</t>
  </si>
  <si>
    <t>LP = LP Juniorit</t>
  </si>
  <si>
    <t>LP Juniorit = Loimaan Palloilijat Junioripesis  (2003)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</si>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</sst>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>
      <selection activeCell="A12" sqref="A12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5703125" customWidth="1"/>
    <col min="5" max="9" width="5.42578125" customWidth="1"/>
    <col min="10" max="10" width="8.4257812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.7109375" customWidth="1"/>
    <col min="27" max="31" width="5.42578125" customWidth="1"/>
    <col min="32" max="32" width="8.4257812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6" t="s">
        <v>25</v>
      </c>
      <c r="C1" s="2"/>
      <c r="D1" s="3"/>
      <c r="E1" s="4"/>
      <c r="F1" s="4" t="s">
        <v>35</v>
      </c>
      <c r="G1" s="5"/>
      <c r="H1" s="5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4"/>
      <c r="AB1" s="4"/>
      <c r="AC1" s="5"/>
      <c r="AD1" s="5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8" t="s">
        <v>7</v>
      </c>
      <c r="F2" s="21"/>
      <c r="G2" s="21"/>
      <c r="H2" s="21"/>
      <c r="I2" s="28"/>
      <c r="J2" s="9"/>
      <c r="K2" s="20"/>
      <c r="L2" s="17" t="s">
        <v>22</v>
      </c>
      <c r="M2" s="21"/>
      <c r="N2" s="21"/>
      <c r="O2" s="27"/>
      <c r="P2" s="6"/>
      <c r="Q2" s="17" t="s">
        <v>19</v>
      </c>
      <c r="R2" s="21"/>
      <c r="S2" s="21"/>
      <c r="T2" s="21"/>
      <c r="U2" s="28"/>
      <c r="V2" s="27"/>
      <c r="W2" s="6"/>
      <c r="X2" s="56" t="s">
        <v>12</v>
      </c>
      <c r="Y2" s="57"/>
      <c r="Z2" s="26"/>
      <c r="AA2" s="8" t="s">
        <v>7</v>
      </c>
      <c r="AB2" s="21"/>
      <c r="AC2" s="21"/>
      <c r="AD2" s="21"/>
      <c r="AE2" s="28"/>
      <c r="AF2" s="9"/>
      <c r="AG2" s="20"/>
      <c r="AH2" s="17" t="s">
        <v>20</v>
      </c>
      <c r="AI2" s="21"/>
      <c r="AJ2" s="21"/>
      <c r="AK2" s="27"/>
      <c r="AL2" s="6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2"/>
      <c r="C4" s="14"/>
      <c r="D4" s="1"/>
      <c r="E4" s="12"/>
      <c r="F4" s="12"/>
      <c r="G4" s="12"/>
      <c r="H4" s="13"/>
      <c r="I4" s="12"/>
      <c r="J4" s="31"/>
      <c r="K4" s="18"/>
      <c r="L4" s="39"/>
      <c r="M4" s="7"/>
      <c r="N4" s="7"/>
      <c r="O4" s="7"/>
      <c r="P4" s="10"/>
      <c r="Q4" s="12"/>
      <c r="R4" s="12"/>
      <c r="S4" s="13"/>
      <c r="T4" s="12"/>
      <c r="U4" s="12"/>
      <c r="V4" s="58"/>
      <c r="W4" s="18"/>
      <c r="X4" s="12">
        <v>2011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4</v>
      </c>
      <c r="AE4" s="12">
        <v>3</v>
      </c>
      <c r="AF4" s="67">
        <v>0.375</v>
      </c>
      <c r="AG4" s="10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2"/>
      <c r="C5" s="14"/>
      <c r="D5" s="1"/>
      <c r="E5" s="12"/>
      <c r="F5" s="12"/>
      <c r="G5" s="12"/>
      <c r="H5" s="13"/>
      <c r="I5" s="12"/>
      <c r="J5" s="31"/>
      <c r="K5" s="18"/>
      <c r="L5" s="39"/>
      <c r="M5" s="7"/>
      <c r="N5" s="7"/>
      <c r="O5" s="7"/>
      <c r="P5" s="10"/>
      <c r="Q5" s="12"/>
      <c r="R5" s="12"/>
      <c r="S5" s="13"/>
      <c r="T5" s="12"/>
      <c r="U5" s="12"/>
      <c r="V5" s="58"/>
      <c r="W5" s="18"/>
      <c r="X5" s="12">
        <v>2012</v>
      </c>
      <c r="Y5" s="12" t="s">
        <v>28</v>
      </c>
      <c r="Z5" s="1" t="s">
        <v>29</v>
      </c>
      <c r="AA5" s="12">
        <v>16</v>
      </c>
      <c r="AB5" s="12">
        <v>0</v>
      </c>
      <c r="AC5" s="12">
        <v>2</v>
      </c>
      <c r="AD5" s="12">
        <v>16</v>
      </c>
      <c r="AE5" s="12">
        <v>54</v>
      </c>
      <c r="AF5" s="67">
        <v>0.67500000000000004</v>
      </c>
      <c r="AG5" s="10">
        <v>80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1</v>
      </c>
      <c r="AQ5" s="12">
        <v>4</v>
      </c>
      <c r="AR5" s="64">
        <v>0.33329999999999999</v>
      </c>
      <c r="AS5" s="65">
        <v>12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2"/>
      <c r="C6" s="14"/>
      <c r="D6" s="1"/>
      <c r="E6" s="12"/>
      <c r="F6" s="12"/>
      <c r="G6" s="12"/>
      <c r="H6" s="13"/>
      <c r="I6" s="12"/>
      <c r="J6" s="31"/>
      <c r="K6" s="18"/>
      <c r="L6" s="39"/>
      <c r="M6" s="7"/>
      <c r="N6" s="7"/>
      <c r="O6" s="7"/>
      <c r="P6" s="10"/>
      <c r="Q6" s="12"/>
      <c r="R6" s="12"/>
      <c r="S6" s="13"/>
      <c r="T6" s="12"/>
      <c r="U6" s="12"/>
      <c r="V6" s="58"/>
      <c r="W6" s="18"/>
      <c r="X6" s="12">
        <v>2013</v>
      </c>
      <c r="Y6" s="12" t="s">
        <v>30</v>
      </c>
      <c r="Z6" s="1" t="s">
        <v>29</v>
      </c>
      <c r="AA6" s="12">
        <v>16</v>
      </c>
      <c r="AB6" s="12">
        <v>0</v>
      </c>
      <c r="AC6" s="12">
        <v>7</v>
      </c>
      <c r="AD6" s="12">
        <v>31</v>
      </c>
      <c r="AE6" s="12">
        <v>62</v>
      </c>
      <c r="AF6" s="67">
        <v>0.6391</v>
      </c>
      <c r="AG6" s="10">
        <v>97</v>
      </c>
      <c r="AH6" s="7"/>
      <c r="AI6" s="7" t="s">
        <v>31</v>
      </c>
      <c r="AJ6" s="7"/>
      <c r="AK6" s="7"/>
      <c r="AL6" s="10"/>
      <c r="AM6" s="12">
        <v>4</v>
      </c>
      <c r="AN6" s="12">
        <v>0</v>
      </c>
      <c r="AO6" s="12">
        <v>1</v>
      </c>
      <c r="AP6" s="12">
        <v>5</v>
      </c>
      <c r="AQ6" s="12">
        <v>16</v>
      </c>
      <c r="AR6" s="64">
        <v>0.5161</v>
      </c>
      <c r="AS6" s="65">
        <v>31</v>
      </c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2"/>
      <c r="C7" s="14"/>
      <c r="D7" s="1"/>
      <c r="E7" s="12"/>
      <c r="F7" s="12"/>
      <c r="G7" s="12"/>
      <c r="H7" s="13"/>
      <c r="I7" s="12"/>
      <c r="J7" s="31"/>
      <c r="K7" s="18"/>
      <c r="L7" s="39"/>
      <c r="M7" s="7"/>
      <c r="N7" s="7"/>
      <c r="O7" s="7"/>
      <c r="P7" s="10"/>
      <c r="Q7" s="12"/>
      <c r="R7" s="12"/>
      <c r="S7" s="13"/>
      <c r="T7" s="12"/>
      <c r="U7" s="12"/>
      <c r="V7" s="58"/>
      <c r="W7" s="18"/>
      <c r="X7" s="12">
        <v>2014</v>
      </c>
      <c r="Y7" s="12" t="s">
        <v>30</v>
      </c>
      <c r="Z7" s="1" t="s">
        <v>29</v>
      </c>
      <c r="AA7" s="12">
        <v>13</v>
      </c>
      <c r="AB7" s="12">
        <v>0</v>
      </c>
      <c r="AC7" s="12">
        <v>4</v>
      </c>
      <c r="AD7" s="12">
        <v>14</v>
      </c>
      <c r="AE7" s="12">
        <v>45</v>
      </c>
      <c r="AF7" s="67">
        <v>0.66169999999999995</v>
      </c>
      <c r="AG7" s="10">
        <v>68</v>
      </c>
      <c r="AH7" s="7"/>
      <c r="AI7" s="7"/>
      <c r="AJ7" s="7"/>
      <c r="AK7" s="7"/>
      <c r="AL7" s="10"/>
      <c r="AM7" s="12">
        <v>5</v>
      </c>
      <c r="AN7" s="12">
        <v>0</v>
      </c>
      <c r="AO7" s="12">
        <v>4</v>
      </c>
      <c r="AP7" s="12">
        <v>2</v>
      </c>
      <c r="AQ7" s="12">
        <v>25</v>
      </c>
      <c r="AR7" s="64">
        <v>0.625</v>
      </c>
      <c r="AS7" s="65">
        <v>40</v>
      </c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2"/>
      <c r="C8" s="14"/>
      <c r="D8" s="1"/>
      <c r="E8" s="12"/>
      <c r="F8" s="12"/>
      <c r="G8" s="12"/>
      <c r="H8" s="13"/>
      <c r="I8" s="12"/>
      <c r="J8" s="31"/>
      <c r="K8" s="18"/>
      <c r="L8" s="39"/>
      <c r="M8" s="7"/>
      <c r="N8" s="7"/>
      <c r="O8" s="7"/>
      <c r="P8" s="10"/>
      <c r="Q8" s="12"/>
      <c r="R8" s="12"/>
      <c r="S8" s="13"/>
      <c r="T8" s="12"/>
      <c r="U8" s="12"/>
      <c r="V8" s="58"/>
      <c r="W8" s="18"/>
      <c r="X8" s="12">
        <v>2016</v>
      </c>
      <c r="Y8" s="12" t="s">
        <v>28</v>
      </c>
      <c r="Z8" s="1" t="s">
        <v>29</v>
      </c>
      <c r="AA8" s="12">
        <v>6</v>
      </c>
      <c r="AB8" s="12">
        <v>0</v>
      </c>
      <c r="AC8" s="12">
        <v>2</v>
      </c>
      <c r="AD8" s="12">
        <v>7</v>
      </c>
      <c r="AE8" s="12">
        <v>21</v>
      </c>
      <c r="AF8" s="67">
        <v>0.65620000000000001</v>
      </c>
      <c r="AG8" s="10">
        <v>32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4</v>
      </c>
      <c r="AQ8" s="12">
        <v>9</v>
      </c>
      <c r="AR8" s="64">
        <v>0.9</v>
      </c>
      <c r="AS8" s="65">
        <v>10</v>
      </c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2"/>
      <c r="C9" s="14"/>
      <c r="D9" s="1"/>
      <c r="E9" s="12"/>
      <c r="F9" s="12"/>
      <c r="G9" s="12"/>
      <c r="H9" s="13"/>
      <c r="I9" s="12"/>
      <c r="J9" s="31"/>
      <c r="K9" s="18"/>
      <c r="L9" s="39"/>
      <c r="M9" s="7"/>
      <c r="N9" s="7"/>
      <c r="O9" s="7"/>
      <c r="P9" s="10"/>
      <c r="Q9" s="12"/>
      <c r="R9" s="12"/>
      <c r="S9" s="13"/>
      <c r="T9" s="12"/>
      <c r="U9" s="12"/>
      <c r="V9" s="58"/>
      <c r="W9" s="18"/>
      <c r="X9" s="12">
        <v>2017</v>
      </c>
      <c r="Y9" s="12" t="s">
        <v>32</v>
      </c>
      <c r="Z9" s="1" t="s">
        <v>29</v>
      </c>
      <c r="AA9" s="12">
        <v>15</v>
      </c>
      <c r="AB9" s="12">
        <v>2</v>
      </c>
      <c r="AC9" s="12">
        <v>6</v>
      </c>
      <c r="AD9" s="12">
        <v>25</v>
      </c>
      <c r="AE9" s="12">
        <v>77</v>
      </c>
      <c r="AF9" s="67">
        <v>0.6754</v>
      </c>
      <c r="AG9" s="10">
        <v>114</v>
      </c>
      <c r="AH9" s="7"/>
      <c r="AI9" s="7" t="s">
        <v>31</v>
      </c>
      <c r="AJ9" s="7"/>
      <c r="AK9" s="7"/>
      <c r="AL9" s="10"/>
      <c r="AM9" s="12">
        <v>7</v>
      </c>
      <c r="AN9" s="12">
        <v>0</v>
      </c>
      <c r="AO9" s="12">
        <v>2</v>
      </c>
      <c r="AP9" s="12">
        <v>12</v>
      </c>
      <c r="AQ9" s="12">
        <v>29</v>
      </c>
      <c r="AR9" s="64">
        <v>0.56859999999999999</v>
      </c>
      <c r="AS9" s="15">
        <v>51</v>
      </c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4.25" x14ac:dyDescent="0.2">
      <c r="A10" s="15"/>
      <c r="B10" s="12">
        <v>2018</v>
      </c>
      <c r="C10" s="14" t="s">
        <v>33</v>
      </c>
      <c r="D10" s="1" t="s">
        <v>29</v>
      </c>
      <c r="E10" s="12">
        <v>17</v>
      </c>
      <c r="F10" s="12">
        <v>0</v>
      </c>
      <c r="G10" s="12">
        <v>0</v>
      </c>
      <c r="H10" s="13">
        <v>8</v>
      </c>
      <c r="I10" s="12">
        <v>30</v>
      </c>
      <c r="J10" s="67">
        <v>0.45450000000000002</v>
      </c>
      <c r="K10" s="15">
        <v>66</v>
      </c>
      <c r="L10" s="39"/>
      <c r="M10" s="7"/>
      <c r="N10" s="7"/>
      <c r="O10" s="7"/>
      <c r="P10" s="15"/>
      <c r="Q10" s="12">
        <v>2</v>
      </c>
      <c r="R10" s="12">
        <v>0</v>
      </c>
      <c r="S10" s="13">
        <v>0</v>
      </c>
      <c r="T10" s="12">
        <v>0</v>
      </c>
      <c r="U10" s="12">
        <v>8</v>
      </c>
      <c r="V10" s="64">
        <v>0.61529999999999996</v>
      </c>
      <c r="W10" s="10">
        <v>13</v>
      </c>
      <c r="X10" s="12">
        <v>2018</v>
      </c>
      <c r="Y10" s="12" t="s">
        <v>26</v>
      </c>
      <c r="Z10" s="1" t="s">
        <v>34</v>
      </c>
      <c r="AA10" s="12">
        <v>6</v>
      </c>
      <c r="AB10" s="12">
        <v>0</v>
      </c>
      <c r="AC10" s="12">
        <v>0</v>
      </c>
      <c r="AD10" s="12">
        <v>10</v>
      </c>
      <c r="AE10" s="12">
        <v>30</v>
      </c>
      <c r="AF10" s="67">
        <v>0.57689999999999997</v>
      </c>
      <c r="AG10" s="10">
        <v>52</v>
      </c>
      <c r="AH10" s="7"/>
      <c r="AI10" s="7"/>
      <c r="AJ10" s="7"/>
      <c r="AK10" s="7"/>
      <c r="AL10" s="10"/>
      <c r="AM10" s="1"/>
      <c r="AN10" s="1"/>
      <c r="AO10" s="1"/>
      <c r="AP10" s="1"/>
      <c r="AQ10" s="1"/>
      <c r="AR10" s="51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2"/>
      <c r="C11" s="14"/>
      <c r="D11" s="1"/>
      <c r="E11" s="12"/>
      <c r="F11" s="12"/>
      <c r="G11" s="12"/>
      <c r="H11" s="13"/>
      <c r="I11" s="12"/>
      <c r="J11" s="67"/>
      <c r="K11" s="15"/>
      <c r="L11" s="39"/>
      <c r="M11" s="7"/>
      <c r="N11" s="7"/>
      <c r="O11" s="7"/>
      <c r="P11" s="15"/>
      <c r="Q11" s="12"/>
      <c r="R11" s="12"/>
      <c r="S11" s="13"/>
      <c r="T11" s="12"/>
      <c r="U11" s="12"/>
      <c r="V11" s="64"/>
      <c r="W11" s="10"/>
      <c r="X11" s="12">
        <v>2019</v>
      </c>
      <c r="Y11" s="12" t="s">
        <v>32</v>
      </c>
      <c r="Z11" s="1" t="s">
        <v>37</v>
      </c>
      <c r="AA11" s="12">
        <v>16</v>
      </c>
      <c r="AB11" s="12">
        <v>0</v>
      </c>
      <c r="AC11" s="12">
        <v>1</v>
      </c>
      <c r="AD11" s="12">
        <v>32</v>
      </c>
      <c r="AE11" s="12">
        <v>78</v>
      </c>
      <c r="AF11" s="67">
        <v>0.71550000000000002</v>
      </c>
      <c r="AG11" s="18">
        <v>109</v>
      </c>
      <c r="AH11" s="39"/>
      <c r="AI11" s="7" t="s">
        <v>26</v>
      </c>
      <c r="AJ11" s="7"/>
      <c r="AK11" s="7" t="s">
        <v>31</v>
      </c>
      <c r="AM11" s="12">
        <v>6</v>
      </c>
      <c r="AN11" s="12">
        <v>0</v>
      </c>
      <c r="AO11" s="13">
        <v>0</v>
      </c>
      <c r="AP11" s="12">
        <v>14</v>
      </c>
      <c r="AQ11" s="12">
        <v>28</v>
      </c>
      <c r="AR11" s="64">
        <v>0.63629999999999998</v>
      </c>
      <c r="AS11" s="18">
        <v>44</v>
      </c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2"/>
      <c r="C12" s="12"/>
      <c r="D12" s="1"/>
      <c r="E12" s="12"/>
      <c r="F12" s="12"/>
      <c r="G12" s="12"/>
      <c r="H12" s="12"/>
      <c r="I12" s="12"/>
      <c r="J12" s="31"/>
      <c r="K12" s="18"/>
      <c r="L12" s="39"/>
      <c r="M12" s="7"/>
      <c r="N12" s="7"/>
      <c r="O12" s="7"/>
      <c r="P12" s="10"/>
      <c r="Q12" s="12"/>
      <c r="R12" s="12"/>
      <c r="S12" s="12"/>
      <c r="T12" s="12"/>
      <c r="U12" s="12"/>
      <c r="V12" s="58"/>
      <c r="W12" s="18"/>
      <c r="X12" s="12">
        <v>2020</v>
      </c>
      <c r="Y12" s="12" t="s">
        <v>40</v>
      </c>
      <c r="Z12" s="1" t="s">
        <v>34</v>
      </c>
      <c r="AA12" s="12">
        <v>9</v>
      </c>
      <c r="AB12" s="12">
        <v>0</v>
      </c>
      <c r="AC12" s="12">
        <v>2</v>
      </c>
      <c r="AD12" s="12">
        <v>14</v>
      </c>
      <c r="AE12" s="12">
        <v>39</v>
      </c>
      <c r="AF12" s="31">
        <v>0.63929999999999998</v>
      </c>
      <c r="AG12" s="18">
        <v>61</v>
      </c>
      <c r="AH12" s="39"/>
      <c r="AI12" s="7"/>
      <c r="AJ12" s="7"/>
      <c r="AK12" s="7"/>
      <c r="AL12" s="10"/>
      <c r="AM12" s="1"/>
      <c r="AN12" s="1"/>
      <c r="AO12" s="51"/>
      <c r="AP12" s="1"/>
      <c r="AQ12" s="1"/>
      <c r="AR12" s="51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60" t="s">
        <v>13</v>
      </c>
      <c r="C13" s="61"/>
      <c r="D13" s="62"/>
      <c r="E13" s="35">
        <f>SUM(E4:E12)</f>
        <v>17</v>
      </c>
      <c r="F13" s="35">
        <f>SUM(F4:F12)</f>
        <v>0</v>
      </c>
      <c r="G13" s="35">
        <f>SUM(G4:G12)</f>
        <v>0</v>
      </c>
      <c r="H13" s="35">
        <f>SUM(H4:H12)</f>
        <v>8</v>
      </c>
      <c r="I13" s="35">
        <f>SUM(I4:I12)</f>
        <v>30</v>
      </c>
      <c r="J13" s="36">
        <f>PRODUCT(I13/K13)</f>
        <v>0.45454545454545453</v>
      </c>
      <c r="K13" s="20">
        <f>SUM(K4:K12)</f>
        <v>66</v>
      </c>
      <c r="L13" s="17"/>
      <c r="M13" s="28"/>
      <c r="N13" s="40"/>
      <c r="O13" s="41"/>
      <c r="P13" s="10"/>
      <c r="Q13" s="35">
        <f>SUM(Q4:Q12)</f>
        <v>2</v>
      </c>
      <c r="R13" s="35">
        <f>SUM(R4:R12)</f>
        <v>0</v>
      </c>
      <c r="S13" s="35">
        <f>SUM(S4:S12)</f>
        <v>0</v>
      </c>
      <c r="T13" s="35">
        <f>SUM(T4:T12)</f>
        <v>0</v>
      </c>
      <c r="U13" s="35">
        <f>SUM(U4:U12)</f>
        <v>8</v>
      </c>
      <c r="V13" s="36">
        <f>PRODUCT(U13/W13)</f>
        <v>0.61538461538461542</v>
      </c>
      <c r="W13" s="20">
        <f>SUM(W4:W12)</f>
        <v>13</v>
      </c>
      <c r="X13" s="63" t="s">
        <v>13</v>
      </c>
      <c r="Y13" s="11"/>
      <c r="Z13" s="9"/>
      <c r="AA13" s="35">
        <f>SUM(AA4:AA12)</f>
        <v>99</v>
      </c>
      <c r="AB13" s="35">
        <f>SUM(AB4:AB12)</f>
        <v>2</v>
      </c>
      <c r="AC13" s="35">
        <f>SUM(AC4:AC12)</f>
        <v>24</v>
      </c>
      <c r="AD13" s="35">
        <f>SUM(AD4:AD12)</f>
        <v>153</v>
      </c>
      <c r="AE13" s="35">
        <f>SUM(AE4:AE12)</f>
        <v>409</v>
      </c>
      <c r="AF13" s="36">
        <f>PRODUCT(AE13/AG13)</f>
        <v>0.65861513687600648</v>
      </c>
      <c r="AG13" s="20">
        <f>SUM(AG4:AG12)</f>
        <v>621</v>
      </c>
      <c r="AH13" s="17"/>
      <c r="AI13" s="28"/>
      <c r="AJ13" s="40"/>
      <c r="AK13" s="41"/>
      <c r="AL13" s="10"/>
      <c r="AM13" s="35">
        <f>SUM(AM4:AM12)</f>
        <v>27</v>
      </c>
      <c r="AN13" s="35">
        <f>SUM(AN4:AN12)</f>
        <v>0</v>
      </c>
      <c r="AO13" s="35">
        <f>SUM(AO4:AO12)</f>
        <v>7</v>
      </c>
      <c r="AP13" s="35">
        <f>SUM(AP4:AP12)</f>
        <v>38</v>
      </c>
      <c r="AQ13" s="35">
        <f>SUM(AQ4:AQ12)</f>
        <v>111</v>
      </c>
      <c r="AR13" s="36">
        <f>PRODUCT(AQ13/AS13)</f>
        <v>0.59042553191489366</v>
      </c>
      <c r="AS13" s="38">
        <f>SUM(AS4:AS12)</f>
        <v>188</v>
      </c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37"/>
      <c r="K14" s="18"/>
      <c r="L14" s="10"/>
      <c r="M14" s="10"/>
      <c r="N14" s="10"/>
      <c r="O14" s="10"/>
      <c r="P14" s="15"/>
      <c r="Q14" s="15"/>
      <c r="R14" s="16"/>
      <c r="S14" s="15"/>
      <c r="T14" s="15"/>
      <c r="U14" s="10"/>
      <c r="V14" s="10"/>
      <c r="W14" s="18"/>
      <c r="X14" s="15"/>
      <c r="Y14" s="15"/>
      <c r="Z14" s="15"/>
      <c r="AA14" s="15"/>
      <c r="AB14" s="15"/>
      <c r="AC14" s="15"/>
      <c r="AD14" s="15"/>
      <c r="AE14" s="15"/>
      <c r="AF14" s="37"/>
      <c r="AG14" s="18"/>
      <c r="AH14" s="10"/>
      <c r="AI14" s="10"/>
      <c r="AJ14" s="10"/>
      <c r="AK14" s="10"/>
      <c r="AL14" s="15"/>
      <c r="AM14" s="15"/>
      <c r="AN14" s="16"/>
      <c r="AO14" s="15"/>
      <c r="AP14" s="15"/>
      <c r="AQ14" s="10"/>
      <c r="AR14" s="10"/>
      <c r="AS14" s="18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47" t="s">
        <v>16</v>
      </c>
      <c r="C15" s="48"/>
      <c r="D15" s="49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6"/>
      <c r="R15" s="16" t="s">
        <v>10</v>
      </c>
      <c r="S15" s="16"/>
      <c r="T15" s="53" t="s">
        <v>36</v>
      </c>
      <c r="U15" s="10"/>
      <c r="V15" s="18"/>
      <c r="W15" s="18"/>
      <c r="X15" s="42"/>
      <c r="Y15" s="42"/>
      <c r="Z15" s="42"/>
      <c r="AA15" s="42"/>
      <c r="AB15" s="42"/>
      <c r="AC15" s="16"/>
      <c r="AD15" s="16"/>
      <c r="AE15" s="16"/>
      <c r="AF15" s="15"/>
      <c r="AG15" s="15"/>
      <c r="AH15" s="15"/>
      <c r="AI15" s="15"/>
      <c r="AJ15" s="15"/>
      <c r="AK15" s="15"/>
      <c r="AM15" s="18"/>
      <c r="AN15" s="42"/>
      <c r="AO15" s="42"/>
      <c r="AP15" s="42"/>
      <c r="AQ15" s="42"/>
      <c r="AR15" s="42"/>
      <c r="AS15" s="42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50" t="s">
        <v>15</v>
      </c>
      <c r="C16" s="3"/>
      <c r="D16" s="51"/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59">
        <v>0</v>
      </c>
      <c r="K16" s="15">
        <v>8</v>
      </c>
      <c r="L16" s="52">
        <v>0</v>
      </c>
      <c r="M16" s="52">
        <v>0</v>
      </c>
      <c r="N16" s="52">
        <v>0</v>
      </c>
      <c r="O16" s="52">
        <v>0</v>
      </c>
      <c r="Q16" s="16"/>
      <c r="R16" s="16"/>
      <c r="S16" s="16"/>
      <c r="T16" s="53" t="s">
        <v>24</v>
      </c>
      <c r="U16" s="15"/>
      <c r="V16" s="15"/>
      <c r="W16" s="15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6"/>
      <c r="AO16" s="16"/>
      <c r="AP16" s="16"/>
      <c r="AQ16" s="16"/>
      <c r="AR16" s="16"/>
      <c r="AS16" s="16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32" t="s">
        <v>11</v>
      </c>
      <c r="C17" s="33"/>
      <c r="D17" s="34"/>
      <c r="E17" s="46">
        <f>PRODUCT(E13+Q13)</f>
        <v>19</v>
      </c>
      <c r="F17" s="46">
        <f>PRODUCT(F13+R13)</f>
        <v>0</v>
      </c>
      <c r="G17" s="46">
        <f>PRODUCT(G13+S13)</f>
        <v>0</v>
      </c>
      <c r="H17" s="46">
        <f>PRODUCT(H13+T13)</f>
        <v>8</v>
      </c>
      <c r="I17" s="46">
        <f>PRODUCT(I13+U13)</f>
        <v>38</v>
      </c>
      <c r="J17" s="59">
        <f>PRODUCT(I17/K17)</f>
        <v>0.48101265822784811</v>
      </c>
      <c r="K17" s="15">
        <f>PRODUCT(K13+W13)</f>
        <v>79</v>
      </c>
      <c r="L17" s="52">
        <f>PRODUCT((F17+G17)/E17)</f>
        <v>0</v>
      </c>
      <c r="M17" s="52">
        <f>PRODUCT(H17/E17)</f>
        <v>0.42105263157894735</v>
      </c>
      <c r="N17" s="52">
        <f>PRODUCT((F17+G17+H17)/E17)</f>
        <v>0.42105263157894735</v>
      </c>
      <c r="O17" s="52">
        <f>PRODUCT(I17/E17)</f>
        <v>2</v>
      </c>
      <c r="Q17" s="16"/>
      <c r="R17" s="16"/>
      <c r="S17" s="16"/>
      <c r="T17" s="53" t="s">
        <v>39</v>
      </c>
      <c r="U17" s="15"/>
      <c r="V17" s="15"/>
      <c r="W17" s="15"/>
      <c r="X17" s="15"/>
      <c r="Y17" s="15"/>
      <c r="Z17" s="15"/>
      <c r="AA17" s="15"/>
      <c r="AB17" s="15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x14ac:dyDescent="0.25">
      <c r="A18" s="15"/>
      <c r="B18" s="19" t="s">
        <v>12</v>
      </c>
      <c r="C18" s="30"/>
      <c r="D18" s="29"/>
      <c r="E18" s="46">
        <f>PRODUCT(AA13+AM13)</f>
        <v>126</v>
      </c>
      <c r="F18" s="46">
        <f>PRODUCT(AB13+AN13)</f>
        <v>2</v>
      </c>
      <c r="G18" s="46">
        <f>PRODUCT(AC13+AO13)</f>
        <v>31</v>
      </c>
      <c r="H18" s="46">
        <f>PRODUCT(AD13+AP13)</f>
        <v>191</v>
      </c>
      <c r="I18" s="46">
        <f>PRODUCT(AE13+AQ13)</f>
        <v>520</v>
      </c>
      <c r="J18" s="59">
        <f>PRODUCT(I18/K18)</f>
        <v>0.64276885043263288</v>
      </c>
      <c r="K18" s="10">
        <f>PRODUCT(AG13+AS13)</f>
        <v>809</v>
      </c>
      <c r="L18" s="52">
        <f>PRODUCT((F18+G18)/E18)</f>
        <v>0.26190476190476192</v>
      </c>
      <c r="M18" s="52">
        <f>PRODUCT(H18/E18)</f>
        <v>1.5158730158730158</v>
      </c>
      <c r="N18" s="52">
        <f>PRODUCT((F18+G18+H18)/E18)</f>
        <v>1.7777777777777777</v>
      </c>
      <c r="O18" s="52">
        <f>PRODUCT(I18/E18)</f>
        <v>4.1269841269841274</v>
      </c>
      <c r="Q18" s="16"/>
      <c r="R18" s="16"/>
      <c r="S18" s="15"/>
      <c r="T18" s="53" t="s">
        <v>38</v>
      </c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16"/>
      <c r="AK18" s="15"/>
      <c r="AL18" s="10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x14ac:dyDescent="0.25">
      <c r="A19" s="15"/>
      <c r="B19" s="43" t="s">
        <v>13</v>
      </c>
      <c r="C19" s="44"/>
      <c r="D19" s="45"/>
      <c r="E19" s="46">
        <f>SUM(E16:E18)</f>
        <v>145</v>
      </c>
      <c r="F19" s="46">
        <f t="shared" ref="F19:I19" si="0">SUM(F16:F18)</f>
        <v>2</v>
      </c>
      <c r="G19" s="46">
        <f t="shared" si="0"/>
        <v>31</v>
      </c>
      <c r="H19" s="46">
        <f t="shared" si="0"/>
        <v>199</v>
      </c>
      <c r="I19" s="46">
        <f t="shared" si="0"/>
        <v>558</v>
      </c>
      <c r="J19" s="59">
        <f>PRODUCT(I19/K19)</f>
        <v>0.6227678571428571</v>
      </c>
      <c r="K19" s="15">
        <f>SUM(K16:K18)</f>
        <v>896</v>
      </c>
      <c r="L19" s="52">
        <f>PRODUCT((F19+G19)/E19)</f>
        <v>0.22758620689655173</v>
      </c>
      <c r="M19" s="52">
        <f>PRODUCT(H19/E19)</f>
        <v>1.3724137931034484</v>
      </c>
      <c r="N19" s="52">
        <f>PRODUCT((F19+G19+H19)/E19)</f>
        <v>1.6</v>
      </c>
      <c r="O19" s="52">
        <f>PRODUCT(I19/E19)</f>
        <v>3.8482758620689657</v>
      </c>
      <c r="Q19" s="10"/>
      <c r="R19" s="10"/>
      <c r="S19" s="10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0"/>
      <c r="F20" s="10"/>
      <c r="G20" s="10"/>
      <c r="H20" s="10"/>
      <c r="I20" s="10"/>
      <c r="J20" s="15"/>
      <c r="K20" s="15"/>
      <c r="L20" s="10"/>
      <c r="M20" s="10"/>
      <c r="N20" s="10"/>
      <c r="O20" s="10"/>
      <c r="P20" s="15"/>
      <c r="Q20" s="15"/>
      <c r="R20" s="15"/>
      <c r="S20" s="15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16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16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J80" s="15"/>
      <c r="K80" s="15"/>
      <c r="L80"/>
      <c r="M80"/>
      <c r="N80"/>
      <c r="O80"/>
      <c r="P80"/>
      <c r="Q80" s="15"/>
      <c r="R80" s="15"/>
      <c r="S80" s="15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16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5"/>
      <c r="R91" s="15"/>
      <c r="S91" s="15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16"/>
      <c r="AK91" s="15"/>
      <c r="AL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0"/>
      <c r="R92" s="10"/>
      <c r="S92" s="1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16"/>
      <c r="AK92" s="15"/>
      <c r="AL92" s="10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0"/>
      <c r="R93" s="10"/>
      <c r="S93" s="1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16"/>
      <c r="AK93" s="15"/>
      <c r="AL93" s="10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0"/>
      <c r="R94" s="10"/>
      <c r="S94" s="10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16"/>
      <c r="AK94" s="15"/>
      <c r="AL94" s="10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0"/>
      <c r="R95" s="10"/>
      <c r="S95" s="10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16"/>
      <c r="AK95" s="15"/>
      <c r="AL95" s="10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0"/>
      <c r="R96" s="10"/>
      <c r="S96" s="10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16"/>
      <c r="AK96" s="15"/>
      <c r="AL96" s="10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0"/>
      <c r="R97" s="10"/>
      <c r="S97" s="10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16"/>
      <c r="AK97" s="15"/>
      <c r="AL97" s="10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10"/>
      <c r="R98" s="10"/>
      <c r="S98" s="10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16"/>
      <c r="AK98" s="15"/>
      <c r="AL98" s="10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10"/>
      <c r="R99" s="10"/>
      <c r="S99" s="10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16"/>
      <c r="AK99" s="15"/>
      <c r="AL99" s="10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10"/>
      <c r="R100" s="10"/>
      <c r="S100" s="10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16"/>
      <c r="AK100" s="15"/>
      <c r="AL100" s="10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10"/>
      <c r="R101" s="10"/>
      <c r="S101" s="10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16"/>
      <c r="AK101" s="15"/>
      <c r="AL101" s="10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10"/>
      <c r="R102" s="10"/>
      <c r="S102" s="10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16"/>
      <c r="AK102" s="15"/>
      <c r="AL102" s="10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10"/>
      <c r="R103" s="10"/>
      <c r="S103" s="10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16"/>
      <c r="AK103" s="15"/>
      <c r="AL103" s="10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10"/>
      <c r="R104" s="10"/>
      <c r="S104" s="10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16"/>
      <c r="AK104" s="15"/>
      <c r="AL104" s="10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10"/>
      <c r="R105" s="10"/>
      <c r="S105" s="10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16"/>
      <c r="AK105" s="15"/>
      <c r="AL105" s="10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10"/>
      <c r="R106" s="10"/>
      <c r="S106" s="10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16"/>
      <c r="AK106" s="15"/>
      <c r="AL106" s="10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10"/>
      <c r="R107" s="10"/>
      <c r="S107" s="10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16"/>
      <c r="AK107" s="15"/>
      <c r="AL107" s="10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10"/>
      <c r="R108" s="10"/>
      <c r="S108" s="10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16"/>
      <c r="AK108" s="15"/>
      <c r="AL108" s="10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10"/>
      <c r="R109" s="10"/>
      <c r="S109" s="10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16"/>
      <c r="AK109" s="15"/>
      <c r="AL109" s="10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10"/>
      <c r="R110" s="10"/>
      <c r="S110" s="10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16"/>
      <c r="AK110" s="15"/>
      <c r="AL110" s="10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10"/>
      <c r="R111" s="10"/>
      <c r="S111" s="10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16"/>
      <c r="AK111" s="15"/>
      <c r="AL111" s="10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10"/>
      <c r="R112" s="10"/>
      <c r="S112" s="10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16"/>
      <c r="AK112" s="15"/>
      <c r="AL112" s="10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10"/>
      <c r="R113" s="10"/>
      <c r="S113" s="10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16"/>
      <c r="AK113" s="15"/>
      <c r="AL113" s="10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10"/>
      <c r="R114" s="10"/>
      <c r="S114" s="10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16"/>
      <c r="AK114" s="15"/>
      <c r="AL114" s="10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10"/>
      <c r="R115" s="10"/>
      <c r="S115" s="10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16"/>
      <c r="AK115" s="15"/>
      <c r="AL115" s="10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10"/>
      <c r="R116" s="10"/>
      <c r="S116" s="10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16"/>
      <c r="AK116" s="15"/>
      <c r="AL116" s="10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10"/>
      <c r="R117" s="10"/>
      <c r="S117" s="10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16"/>
      <c r="AK117" s="15"/>
      <c r="AL117" s="10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10"/>
      <c r="R118" s="10"/>
      <c r="S118" s="10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16"/>
      <c r="AK118" s="15"/>
      <c r="AL118" s="10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10"/>
      <c r="R119" s="10"/>
      <c r="S119" s="10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16"/>
      <c r="AK119" s="15"/>
      <c r="AL119" s="10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10"/>
      <c r="R120" s="10"/>
      <c r="S120" s="10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16"/>
      <c r="AK120" s="15"/>
      <c r="AL120" s="10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10"/>
      <c r="R121" s="10"/>
      <c r="S121" s="10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16"/>
      <c r="AK121" s="15"/>
      <c r="AL121" s="10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10"/>
      <c r="R122" s="10"/>
      <c r="S122" s="10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16"/>
      <c r="AK122" s="15"/>
      <c r="AL122" s="10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10"/>
      <c r="R123" s="10"/>
      <c r="S123" s="10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16"/>
      <c r="AK123" s="15"/>
      <c r="AL123" s="10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10"/>
      <c r="R124" s="10"/>
      <c r="S124" s="10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16"/>
      <c r="AK124" s="15"/>
      <c r="AL124" s="10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10"/>
      <c r="R125" s="10"/>
      <c r="S125" s="10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16"/>
      <c r="AK125" s="15"/>
      <c r="AL125" s="10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10"/>
      <c r="R126" s="10"/>
      <c r="S126" s="10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16"/>
      <c r="AK126" s="15"/>
      <c r="AL126" s="10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10"/>
      <c r="R127" s="10"/>
      <c r="S127" s="10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16"/>
      <c r="AK127" s="15"/>
      <c r="AL127" s="10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10"/>
      <c r="R128" s="10"/>
      <c r="S128" s="10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16"/>
      <c r="AK128" s="15"/>
      <c r="AL128" s="10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10"/>
      <c r="R129" s="10"/>
      <c r="S129" s="10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16"/>
      <c r="AK129" s="15"/>
      <c r="AL129" s="10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10"/>
      <c r="R130" s="10"/>
      <c r="S130" s="10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16"/>
      <c r="AK130" s="15"/>
      <c r="AL130" s="10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10"/>
      <c r="R131" s="10"/>
      <c r="S131" s="10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16"/>
      <c r="AK131" s="15"/>
      <c r="AL131" s="10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10"/>
      <c r="R132" s="10"/>
      <c r="S132" s="10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16"/>
      <c r="AK132" s="15"/>
      <c r="AL132" s="10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10"/>
      <c r="R133" s="10"/>
      <c r="S133" s="10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16"/>
      <c r="AK133" s="15"/>
      <c r="AL133" s="10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10"/>
      <c r="R134" s="10"/>
      <c r="S134" s="10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16"/>
      <c r="AK134" s="15"/>
      <c r="AL134" s="10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10"/>
      <c r="R135" s="10"/>
      <c r="S135" s="10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16"/>
      <c r="AK135" s="15"/>
      <c r="AL135" s="10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10"/>
      <c r="R136" s="10"/>
      <c r="S136" s="10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16"/>
      <c r="AK136" s="15"/>
      <c r="AL136" s="10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10"/>
      <c r="R137" s="10"/>
      <c r="S137" s="10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16"/>
      <c r="AK137" s="15"/>
      <c r="AL137" s="10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10"/>
      <c r="R138" s="10"/>
      <c r="S138" s="10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16"/>
      <c r="AK138" s="15"/>
      <c r="AL138" s="10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10"/>
      <c r="R139" s="10"/>
      <c r="S139" s="10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16"/>
      <c r="AK139" s="15"/>
      <c r="AL139" s="10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10"/>
      <c r="R140" s="10"/>
      <c r="S140" s="10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16"/>
      <c r="AK140" s="15"/>
      <c r="AL140" s="10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10"/>
      <c r="R141" s="10"/>
      <c r="S141" s="10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16"/>
      <c r="AK141" s="15"/>
      <c r="AL141" s="10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10"/>
      <c r="R142" s="10"/>
      <c r="S142" s="10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16"/>
      <c r="AK142" s="15"/>
      <c r="AL142" s="10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10"/>
      <c r="R143" s="10"/>
      <c r="S143" s="10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16"/>
      <c r="AK143" s="15"/>
      <c r="AL143" s="10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10"/>
      <c r="R144" s="10"/>
      <c r="S144" s="10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16"/>
      <c r="AK144" s="15"/>
      <c r="AL144" s="10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10"/>
      <c r="R145" s="10"/>
      <c r="S145" s="10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16"/>
      <c r="AK145" s="15"/>
      <c r="AL145" s="10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10"/>
      <c r="R146" s="10"/>
      <c r="S146" s="10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16"/>
      <c r="AK146" s="15"/>
      <c r="AL146" s="10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10"/>
      <c r="R147" s="10"/>
      <c r="S147" s="10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16"/>
      <c r="AK147" s="15"/>
      <c r="AL147" s="10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10"/>
      <c r="R148" s="10"/>
      <c r="S148" s="10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16"/>
      <c r="AK148" s="15"/>
      <c r="AL148" s="10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10"/>
      <c r="R149" s="10"/>
      <c r="S149" s="10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16"/>
      <c r="AK149" s="15"/>
      <c r="AL149" s="10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10"/>
      <c r="R150" s="10"/>
      <c r="S150" s="10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16"/>
      <c r="AK150" s="15"/>
      <c r="AL150" s="10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10"/>
      <c r="R151" s="10"/>
      <c r="S151" s="10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16"/>
      <c r="AK151" s="15"/>
      <c r="AL151" s="10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10"/>
      <c r="R152" s="10"/>
      <c r="S152" s="10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16"/>
      <c r="AK152" s="15"/>
      <c r="AL152" s="10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10"/>
      <c r="R153" s="10"/>
      <c r="S153" s="10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16"/>
      <c r="AK153" s="15"/>
      <c r="AL153" s="10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10"/>
      <c r="R154" s="10"/>
      <c r="S154" s="10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16"/>
      <c r="AK154" s="15"/>
      <c r="AL154" s="10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10"/>
      <c r="R155" s="10"/>
      <c r="S155" s="10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16"/>
      <c r="AK155" s="15"/>
      <c r="AL155" s="10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10"/>
      <c r="R156" s="10"/>
      <c r="S156" s="10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16"/>
      <c r="AK156" s="15"/>
      <c r="AL156" s="10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10"/>
      <c r="R157" s="10"/>
      <c r="S157" s="10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16"/>
      <c r="AK157" s="15"/>
      <c r="AL157" s="10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10"/>
      <c r="R158" s="10"/>
      <c r="S158" s="10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16"/>
      <c r="AK158" s="15"/>
      <c r="AL158" s="10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10"/>
      <c r="R159" s="10"/>
      <c r="S159" s="10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16"/>
      <c r="AK159" s="15"/>
      <c r="AL159" s="10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10"/>
      <c r="R160" s="10"/>
      <c r="S160" s="10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16"/>
      <c r="AK160" s="15"/>
      <c r="AL160" s="10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10"/>
      <c r="R161" s="10"/>
      <c r="S161" s="10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16"/>
      <c r="AK161" s="15"/>
      <c r="AL161" s="10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10"/>
      <c r="R162" s="10"/>
      <c r="S162" s="10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16"/>
      <c r="AK162" s="15"/>
      <c r="AL162" s="10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10"/>
      <c r="R163" s="10"/>
      <c r="S163" s="10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16"/>
      <c r="AK163" s="15"/>
      <c r="AL163" s="10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10"/>
      <c r="R164" s="10"/>
      <c r="S164" s="10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16"/>
      <c r="AK164" s="15"/>
      <c r="AL164" s="10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10"/>
      <c r="R165" s="10"/>
      <c r="S165" s="10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16"/>
      <c r="AK165" s="15"/>
      <c r="AL165" s="10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10"/>
      <c r="R166" s="10"/>
      <c r="S166" s="10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16"/>
      <c r="AK166" s="15"/>
      <c r="AL166" s="10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10"/>
      <c r="R167" s="10"/>
      <c r="S167" s="10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16"/>
      <c r="AK167" s="15"/>
      <c r="AL167" s="10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10"/>
      <c r="R168" s="10"/>
      <c r="S168" s="10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16"/>
      <c r="AK168" s="15"/>
      <c r="AL168" s="10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10"/>
      <c r="R169" s="10"/>
      <c r="S169" s="10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16"/>
      <c r="AK169" s="15"/>
      <c r="AL169" s="10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10"/>
      <c r="R170" s="10"/>
      <c r="S170" s="10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16"/>
      <c r="AK170" s="15"/>
      <c r="AL170" s="10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10"/>
      <c r="R171" s="10"/>
      <c r="S171" s="10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16"/>
      <c r="AK171" s="15"/>
      <c r="AL171" s="10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10"/>
      <c r="R172" s="10"/>
      <c r="S172" s="10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16"/>
      <c r="AK172" s="15"/>
      <c r="AL172" s="10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10"/>
      <c r="R173" s="10"/>
      <c r="S173" s="10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16"/>
      <c r="AK173" s="15"/>
      <c r="AL173" s="10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10"/>
      <c r="R174" s="10"/>
      <c r="S174" s="10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16"/>
      <c r="AK174" s="15"/>
      <c r="AL174" s="10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10"/>
      <c r="R175" s="10"/>
      <c r="S175" s="10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16"/>
      <c r="AK175" s="15"/>
      <c r="AL175" s="10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A176" s="15"/>
      <c r="B176" s="15"/>
      <c r="C176" s="15"/>
      <c r="D176" s="15"/>
      <c r="L176"/>
      <c r="M176"/>
      <c r="N176"/>
      <c r="O176"/>
      <c r="P176"/>
      <c r="Q176" s="10"/>
      <c r="R176" s="10"/>
      <c r="S176" s="10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16"/>
      <c r="AK176" s="15"/>
      <c r="AL176" s="10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16"/>
      <c r="AK177" s="15"/>
      <c r="AL177" s="10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16"/>
      <c r="AK178" s="15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16"/>
      <c r="AK179" s="15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16"/>
      <c r="AK180" s="15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5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5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5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0"/>
      <c r="AL184" s="10"/>
    </row>
    <row r="185" spans="12:57" x14ac:dyDescent="0.25"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57" x14ac:dyDescent="0.25"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2:57" x14ac:dyDescent="0.25"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2:57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57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57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57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57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/>
      <c r="AL214"/>
    </row>
    <row r="215" spans="12:38" ht="14.25" x14ac:dyDescent="0.2">
      <c r="L215"/>
      <c r="M215"/>
      <c r="N215"/>
      <c r="O215"/>
      <c r="P215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/>
      <c r="AL215"/>
    </row>
    <row r="216" spans="12:38" ht="14.25" x14ac:dyDescent="0.2">
      <c r="L216"/>
      <c r="M216"/>
      <c r="N216"/>
      <c r="O216"/>
      <c r="P2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/>
      <c r="AL216"/>
    </row>
  </sheetData>
  <sortState ref="X11:AS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2020-09-03T04:53:32Z</dcterms:modified>
</cp:coreProperties>
</file>