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5" i="2" l="1"/>
  <c r="O19" i="2"/>
  <c r="N19" i="2"/>
  <c r="M19" i="2"/>
  <c r="L19" i="2"/>
  <c r="AG14" i="2"/>
  <c r="AG15" i="2" s="1"/>
  <c r="AS15" i="2"/>
  <c r="AQ15" i="2"/>
  <c r="AP15" i="2"/>
  <c r="AO15" i="2"/>
  <c r="AN15" i="2"/>
  <c r="AM15" i="2"/>
  <c r="AE15" i="2"/>
  <c r="AD15" i="2"/>
  <c r="H20" i="2" s="1"/>
  <c r="AC15" i="2"/>
  <c r="AB15" i="2"/>
  <c r="F20" i="2" s="1"/>
  <c r="AA15" i="2"/>
  <c r="W15" i="2"/>
  <c r="V15" i="2" s="1"/>
  <c r="U15" i="2"/>
  <c r="T15" i="2"/>
  <c r="S15" i="2"/>
  <c r="R15" i="2"/>
  <c r="Q15" i="2"/>
  <c r="K15" i="2"/>
  <c r="I15" i="2"/>
  <c r="I19" i="2" s="1"/>
  <c r="H15" i="2"/>
  <c r="H19" i="2" s="1"/>
  <c r="H21" i="2" s="1"/>
  <c r="G15" i="2"/>
  <c r="F15" i="2"/>
  <c r="F19" i="2" s="1"/>
  <c r="F21" i="2" s="1"/>
  <c r="E15" i="2"/>
  <c r="E19" i="2" s="1"/>
  <c r="K19" i="2" l="1"/>
  <c r="J19" i="2" s="1"/>
  <c r="E20" i="2"/>
  <c r="G20" i="2"/>
  <c r="AR15" i="2"/>
  <c r="G19" i="2"/>
  <c r="AF15" i="2"/>
  <c r="K20" i="2"/>
  <c r="G21" i="2"/>
  <c r="N20" i="2"/>
  <c r="L20" i="2"/>
  <c r="M20" i="2"/>
  <c r="E21" i="2"/>
  <c r="M21" i="2" s="1"/>
  <c r="I20" i="2"/>
  <c r="K21" i="2" l="1"/>
  <c r="N21" i="2"/>
  <c r="L21" i="2"/>
  <c r="J20" i="2"/>
  <c r="O20" i="2"/>
  <c r="I21" i="2"/>
  <c r="O21" i="2" l="1"/>
  <c r="J21" i="2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<sst xmlns="http://schemas.openxmlformats.org/spreadsheetml/2006/main" count="87" uniqueCount="36">
  <si>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</si>
  <si>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</si>
  <si>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</si>
  <si>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</si>
  <si>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</si>
  <si>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</si>
  <si>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</si>
  <si>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</si>
  <si>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</si>
  <si>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</si>
  <si>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</si>
  <si>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</si>
  <si>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</si>
  <si>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</si>
  <si>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</si>
  <si>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VM</t>
  </si>
  <si>
    <t>10.</t>
  </si>
  <si>
    <t>5.</t>
  </si>
  <si>
    <t>Mikko Nelimarkka</t>
  </si>
  <si>
    <t>2.</t>
  </si>
  <si>
    <t>4.</t>
  </si>
  <si>
    <t>28.7.1983   Vaasa</t>
  </si>
  <si>
    <t>VM = Vaasan Maila  (1933),  kasvattajaseura</t>
  </si>
  <si>
    <t>3.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</si>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</sst>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18</v>
      </c>
      <c r="C1" s="3"/>
      <c r="D1" s="4"/>
      <c r="E1" s="5" t="s">
        <v>21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8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1" t="s">
        <v>27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2001</v>
      </c>
      <c r="Y4" s="23" t="s">
        <v>23</v>
      </c>
      <c r="Z4" s="2" t="s">
        <v>15</v>
      </c>
      <c r="AA4" s="23">
        <v>2</v>
      </c>
      <c r="AB4" s="23">
        <v>0</v>
      </c>
      <c r="AC4" s="23">
        <v>0</v>
      </c>
      <c r="AD4" s="23">
        <v>0</v>
      </c>
      <c r="AE4" s="23">
        <v>2</v>
      </c>
      <c r="AF4" s="30">
        <v>0.28570000000000001</v>
      </c>
      <c r="AG4" s="68">
        <v>7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>
        <v>2002</v>
      </c>
      <c r="Y5" s="23" t="s">
        <v>23</v>
      </c>
      <c r="Z5" s="2" t="s">
        <v>15</v>
      </c>
      <c r="AA5" s="23">
        <v>12</v>
      </c>
      <c r="AB5" s="23">
        <v>0</v>
      </c>
      <c r="AC5" s="23">
        <v>10</v>
      </c>
      <c r="AD5" s="23">
        <v>8</v>
      </c>
      <c r="AE5" s="23">
        <v>32</v>
      </c>
      <c r="AF5" s="30">
        <v>0.45069999999999999</v>
      </c>
      <c r="AG5" s="68">
        <v>71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>
        <v>2003</v>
      </c>
      <c r="Y6" s="23" t="s">
        <v>24</v>
      </c>
      <c r="Z6" s="2" t="s">
        <v>15</v>
      </c>
      <c r="AA6" s="23">
        <v>2</v>
      </c>
      <c r="AB6" s="23">
        <v>0</v>
      </c>
      <c r="AC6" s="23">
        <v>3</v>
      </c>
      <c r="AD6" s="23">
        <v>1</v>
      </c>
      <c r="AE6" s="23">
        <v>5</v>
      </c>
      <c r="AF6" s="30">
        <v>0.5</v>
      </c>
      <c r="AG6" s="68">
        <v>10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2004</v>
      </c>
      <c r="C7" s="24" t="s">
        <v>14</v>
      </c>
      <c r="D7" s="2" t="s">
        <v>15</v>
      </c>
      <c r="E7" s="23">
        <v>7</v>
      </c>
      <c r="F7" s="23">
        <v>0</v>
      </c>
      <c r="G7" s="23">
        <v>1</v>
      </c>
      <c r="H7" s="36">
        <v>1</v>
      </c>
      <c r="I7" s="23">
        <v>14</v>
      </c>
      <c r="J7" s="45">
        <v>0.3888888888888889</v>
      </c>
      <c r="K7" s="22">
        <v>36</v>
      </c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8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2005</v>
      </c>
      <c r="C8" s="24" t="s">
        <v>16</v>
      </c>
      <c r="D8" s="2" t="s">
        <v>15</v>
      </c>
      <c r="E8" s="23">
        <v>9</v>
      </c>
      <c r="F8" s="23">
        <v>0</v>
      </c>
      <c r="G8" s="23">
        <v>4</v>
      </c>
      <c r="H8" s="36">
        <v>9</v>
      </c>
      <c r="I8" s="23">
        <v>17</v>
      </c>
      <c r="J8" s="45">
        <v>0.45945945945945948</v>
      </c>
      <c r="K8" s="22">
        <v>37</v>
      </c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/>
      <c r="Y8" s="23"/>
      <c r="Z8" s="2"/>
      <c r="AA8" s="23"/>
      <c r="AB8" s="23"/>
      <c r="AC8" s="23"/>
      <c r="AD8" s="23"/>
      <c r="AE8" s="23"/>
      <c r="AF8" s="30"/>
      <c r="AG8" s="68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2006</v>
      </c>
      <c r="C9" s="24" t="s">
        <v>17</v>
      </c>
      <c r="D9" s="2" t="s">
        <v>15</v>
      </c>
      <c r="E9" s="23">
        <v>19</v>
      </c>
      <c r="F9" s="23">
        <v>2</v>
      </c>
      <c r="G9" s="23">
        <v>6</v>
      </c>
      <c r="H9" s="36">
        <v>11</v>
      </c>
      <c r="I9" s="23">
        <v>51</v>
      </c>
      <c r="J9" s="45">
        <v>0.5368421052631579</v>
      </c>
      <c r="K9" s="22">
        <v>95</v>
      </c>
      <c r="L9" s="46"/>
      <c r="M9" s="14"/>
      <c r="N9" s="14"/>
      <c r="O9" s="14"/>
      <c r="P9" s="19"/>
      <c r="Q9" s="23">
        <v>2</v>
      </c>
      <c r="R9" s="23">
        <v>0</v>
      </c>
      <c r="S9" s="36">
        <v>1</v>
      </c>
      <c r="T9" s="23">
        <v>0</v>
      </c>
      <c r="U9" s="23">
        <v>5</v>
      </c>
      <c r="V9" s="47">
        <v>0.55600000000000005</v>
      </c>
      <c r="W9" s="22">
        <v>9</v>
      </c>
      <c r="X9" s="23"/>
      <c r="Y9" s="23"/>
      <c r="Z9" s="2"/>
      <c r="AA9" s="23"/>
      <c r="AB9" s="23"/>
      <c r="AC9" s="23"/>
      <c r="AD9" s="23"/>
      <c r="AE9" s="23"/>
      <c r="AF9" s="30"/>
      <c r="AG9" s="68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2007</v>
      </c>
      <c r="C10" s="24" t="s">
        <v>17</v>
      </c>
      <c r="D10" s="2" t="s">
        <v>15</v>
      </c>
      <c r="E10" s="23">
        <v>21</v>
      </c>
      <c r="F10" s="23">
        <v>1</v>
      </c>
      <c r="G10" s="23">
        <v>12</v>
      </c>
      <c r="H10" s="36">
        <v>12</v>
      </c>
      <c r="I10" s="23">
        <v>65</v>
      </c>
      <c r="J10" s="45">
        <v>0.50387596899224807</v>
      </c>
      <c r="K10" s="22">
        <v>129</v>
      </c>
      <c r="L10" s="46"/>
      <c r="M10" s="14"/>
      <c r="N10" s="14"/>
      <c r="O10" s="14"/>
      <c r="P10" s="19"/>
      <c r="Q10" s="23">
        <v>2</v>
      </c>
      <c r="R10" s="23">
        <v>0</v>
      </c>
      <c r="S10" s="36">
        <v>1</v>
      </c>
      <c r="T10" s="23">
        <v>0</v>
      </c>
      <c r="U10" s="23">
        <v>3</v>
      </c>
      <c r="V10" s="47">
        <v>0.42899999999999999</v>
      </c>
      <c r="W10" s="22">
        <v>7</v>
      </c>
      <c r="X10" s="23"/>
      <c r="Y10" s="23"/>
      <c r="Z10" s="2"/>
      <c r="AA10" s="23"/>
      <c r="AB10" s="23"/>
      <c r="AC10" s="23"/>
      <c r="AD10" s="23"/>
      <c r="AE10" s="23"/>
      <c r="AF10" s="30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6"/>
      <c r="T11" s="23"/>
      <c r="U11" s="23"/>
      <c r="V11" s="47"/>
      <c r="W11" s="22"/>
      <c r="X11" s="23"/>
      <c r="Y11" s="23"/>
      <c r="Z11" s="2"/>
      <c r="AA11" s="23"/>
      <c r="AB11" s="23"/>
      <c r="AC11" s="23"/>
      <c r="AD11" s="23"/>
      <c r="AE11" s="23"/>
      <c r="AF11" s="30"/>
      <c r="AG11" s="68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6"/>
      <c r="T12" s="23"/>
      <c r="U12" s="23"/>
      <c r="V12" s="47"/>
      <c r="W12" s="22"/>
      <c r="X12" s="23">
        <v>2011</v>
      </c>
      <c r="Y12" s="23" t="s">
        <v>20</v>
      </c>
      <c r="Z12" s="2" t="s">
        <v>15</v>
      </c>
      <c r="AA12" s="23">
        <v>3</v>
      </c>
      <c r="AB12" s="23">
        <v>0</v>
      </c>
      <c r="AC12" s="23">
        <v>1</v>
      </c>
      <c r="AD12" s="23">
        <v>1</v>
      </c>
      <c r="AE12" s="23">
        <v>8</v>
      </c>
      <c r="AF12" s="30">
        <v>0.61529999999999996</v>
      </c>
      <c r="AG12" s="68">
        <v>13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6"/>
      <c r="T13" s="23"/>
      <c r="U13" s="23"/>
      <c r="V13" s="47"/>
      <c r="W13" s="22"/>
      <c r="X13" s="23">
        <v>2013</v>
      </c>
      <c r="Y13" s="23" t="s">
        <v>19</v>
      </c>
      <c r="Z13" s="2" t="s">
        <v>15</v>
      </c>
      <c r="AA13" s="23">
        <v>19</v>
      </c>
      <c r="AB13" s="23">
        <v>0</v>
      </c>
      <c r="AC13" s="23">
        <v>15</v>
      </c>
      <c r="AD13" s="23">
        <v>19</v>
      </c>
      <c r="AE13" s="23">
        <v>50</v>
      </c>
      <c r="AF13" s="30">
        <v>0.56810000000000005</v>
      </c>
      <c r="AG13" s="68">
        <v>88</v>
      </c>
      <c r="AH13" s="14"/>
      <c r="AI13" s="14"/>
      <c r="AJ13" s="14"/>
      <c r="AK13" s="14"/>
      <c r="AL13" s="19"/>
      <c r="AM13" s="23">
        <v>5</v>
      </c>
      <c r="AN13" s="23">
        <v>0</v>
      </c>
      <c r="AO13" s="23">
        <v>1</v>
      </c>
      <c r="AP13" s="23">
        <v>0</v>
      </c>
      <c r="AQ13" s="23">
        <v>10</v>
      </c>
      <c r="AR13" s="48">
        <v>0.35709999999999997</v>
      </c>
      <c r="AS13" s="1">
        <v>28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5"/>
      <c r="K14" s="22"/>
      <c r="L14" s="46"/>
      <c r="M14" s="14"/>
      <c r="N14" s="14"/>
      <c r="O14" s="14"/>
      <c r="P14" s="19"/>
      <c r="Q14" s="23"/>
      <c r="R14" s="23"/>
      <c r="S14" s="36"/>
      <c r="T14" s="23"/>
      <c r="U14" s="23"/>
      <c r="V14" s="47"/>
      <c r="W14" s="22"/>
      <c r="X14" s="23">
        <v>2018</v>
      </c>
      <c r="Y14" s="23" t="s">
        <v>35</v>
      </c>
      <c r="Z14" s="2" t="s">
        <v>15</v>
      </c>
      <c r="AA14" s="23">
        <v>7</v>
      </c>
      <c r="AB14" s="23">
        <v>1</v>
      </c>
      <c r="AC14" s="23">
        <v>3</v>
      </c>
      <c r="AD14" s="23">
        <v>3</v>
      </c>
      <c r="AE14" s="23">
        <v>19</v>
      </c>
      <c r="AF14" s="30">
        <v>0.59370000000000001</v>
      </c>
      <c r="AG14" s="68">
        <f>PRODUCT(AE14/AF14)</f>
        <v>32.002694963786425</v>
      </c>
      <c r="AH14" s="14"/>
      <c r="AI14" s="14"/>
      <c r="AJ14" s="14"/>
      <c r="AK14" s="14"/>
      <c r="AL14" s="19"/>
      <c r="AM14" s="2"/>
      <c r="AN14" s="2"/>
      <c r="AO14" s="2"/>
      <c r="AP14" s="2"/>
      <c r="AQ14" s="2"/>
      <c r="AR14" s="29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37" t="s">
        <v>30</v>
      </c>
      <c r="C15" s="49"/>
      <c r="D15" s="50"/>
      <c r="E15" s="51">
        <f>SUM(E4:E14)</f>
        <v>56</v>
      </c>
      <c r="F15" s="51">
        <f>SUM(F4:F14)</f>
        <v>3</v>
      </c>
      <c r="G15" s="51">
        <f>SUM(G4:G14)</f>
        <v>23</v>
      </c>
      <c r="H15" s="51">
        <f>SUM(H4:H14)</f>
        <v>33</v>
      </c>
      <c r="I15" s="51">
        <f>SUM(I4:I14)</f>
        <v>147</v>
      </c>
      <c r="J15" s="52">
        <f>PRODUCT(I15/K15)</f>
        <v>0.49494949494949497</v>
      </c>
      <c r="K15" s="38">
        <f>SUM(K4:K14)</f>
        <v>297</v>
      </c>
      <c r="L15" s="18"/>
      <c r="M15" s="16"/>
      <c r="N15" s="53"/>
      <c r="O15" s="54"/>
      <c r="P15" s="19"/>
      <c r="Q15" s="51">
        <f>SUM(Q4:Q14)</f>
        <v>4</v>
      </c>
      <c r="R15" s="51">
        <f>SUM(R4:R14)</f>
        <v>0</v>
      </c>
      <c r="S15" s="51">
        <f>SUM(S4:S14)</f>
        <v>2</v>
      </c>
      <c r="T15" s="51">
        <f>SUM(T4:T14)</f>
        <v>0</v>
      </c>
      <c r="U15" s="51">
        <f>SUM(U4:U14)</f>
        <v>8</v>
      </c>
      <c r="V15" s="52">
        <f>PRODUCT(U15/W15)</f>
        <v>0.5</v>
      </c>
      <c r="W15" s="38">
        <f>SUM(W4:W14)</f>
        <v>16</v>
      </c>
      <c r="X15" s="12" t="s">
        <v>30</v>
      </c>
      <c r="Y15" s="13"/>
      <c r="Z15" s="11"/>
      <c r="AA15" s="51">
        <f>SUM(AA4:AA14)</f>
        <v>45</v>
      </c>
      <c r="AB15" s="51">
        <f>SUM(AB4:AB14)</f>
        <v>1</v>
      </c>
      <c r="AC15" s="51">
        <f>SUM(AC4:AC14)</f>
        <v>32</v>
      </c>
      <c r="AD15" s="51">
        <f>SUM(AD4:AD14)</f>
        <v>32</v>
      </c>
      <c r="AE15" s="51">
        <f>SUM(AE4:AE14)</f>
        <v>116</v>
      </c>
      <c r="AF15" s="52">
        <f>PRODUCT(AE15/AG15)</f>
        <v>0.52488047722227005</v>
      </c>
      <c r="AG15" s="38">
        <f>SUM(AG4:AG14)</f>
        <v>221.00269496378644</v>
      </c>
      <c r="AH15" s="18"/>
      <c r="AI15" s="16"/>
      <c r="AJ15" s="53"/>
      <c r="AK15" s="54"/>
      <c r="AL15" s="19"/>
      <c r="AM15" s="51">
        <f>SUM(AM4:AM14)</f>
        <v>5</v>
      </c>
      <c r="AN15" s="51">
        <f>SUM(AN4:AN14)</f>
        <v>0</v>
      </c>
      <c r="AO15" s="51">
        <f>SUM(AO4:AO14)</f>
        <v>1</v>
      </c>
      <c r="AP15" s="51">
        <f>SUM(AP4:AP14)</f>
        <v>0</v>
      </c>
      <c r="AQ15" s="51">
        <f>SUM(AQ4:AQ14)</f>
        <v>10</v>
      </c>
      <c r="AR15" s="52">
        <f>PRODUCT(AQ15/AS15)</f>
        <v>0.35714285714285715</v>
      </c>
      <c r="AS15" s="44">
        <f>SUM(AS4:AS14)</f>
        <v>28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6"/>
      <c r="K16" s="22"/>
      <c r="L16" s="19"/>
      <c r="M16" s="19"/>
      <c r="N16" s="19"/>
      <c r="O16" s="19"/>
      <c r="P16" s="25"/>
      <c r="Q16" s="25"/>
      <c r="R16" s="27"/>
      <c r="S16" s="25"/>
      <c r="T16" s="25"/>
      <c r="U16" s="19"/>
      <c r="V16" s="19"/>
      <c r="W16" s="22"/>
      <c r="X16" s="25"/>
      <c r="Y16" s="25"/>
      <c r="Z16" s="25"/>
      <c r="AA16" s="25"/>
      <c r="AB16" s="25"/>
      <c r="AC16" s="25"/>
      <c r="AD16" s="25"/>
      <c r="AE16" s="25"/>
      <c r="AF16" s="26"/>
      <c r="AG16" s="22"/>
      <c r="AH16" s="19"/>
      <c r="AI16" s="19"/>
      <c r="AJ16" s="19"/>
      <c r="AK16" s="19"/>
      <c r="AL16" s="25"/>
      <c r="AM16" s="25"/>
      <c r="AN16" s="27"/>
      <c r="AO16" s="25"/>
      <c r="AP16" s="25"/>
      <c r="AQ16" s="19"/>
      <c r="AR16" s="19"/>
      <c r="AS16" s="22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55" t="s">
        <v>31</v>
      </c>
      <c r="C17" s="56"/>
      <c r="D17" s="57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32</v>
      </c>
      <c r="O17" s="14" t="s">
        <v>33</v>
      </c>
      <c r="Q17" s="27"/>
      <c r="R17" s="27" t="s">
        <v>12</v>
      </c>
      <c r="S17" s="27"/>
      <c r="T17" s="25" t="s">
        <v>22</v>
      </c>
      <c r="U17" s="19"/>
      <c r="V17" s="22"/>
      <c r="W17" s="22"/>
      <c r="X17" s="58"/>
      <c r="Y17" s="58"/>
      <c r="Z17" s="58"/>
      <c r="AA17" s="58"/>
      <c r="AB17" s="58"/>
      <c r="AC17" s="27"/>
      <c r="AD17" s="27"/>
      <c r="AE17" s="27"/>
      <c r="AF17" s="25"/>
      <c r="AG17" s="25"/>
      <c r="AH17" s="25"/>
      <c r="AI17" s="25"/>
      <c r="AJ17" s="25"/>
      <c r="AK17" s="25"/>
      <c r="AM17" s="22"/>
      <c r="AN17" s="58"/>
      <c r="AO17" s="58"/>
      <c r="AP17" s="58"/>
      <c r="AQ17" s="58"/>
      <c r="AR17" s="58"/>
      <c r="AS17" s="58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8" t="s">
        <v>34</v>
      </c>
      <c r="C18" s="8"/>
      <c r="D18" s="29"/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25">
        <v>0</v>
      </c>
      <c r="L18" s="61">
        <v>0</v>
      </c>
      <c r="M18" s="61">
        <v>0</v>
      </c>
      <c r="N18" s="61">
        <v>0</v>
      </c>
      <c r="O18" s="61">
        <v>0</v>
      </c>
      <c r="Q18" s="27"/>
      <c r="R18" s="27"/>
      <c r="S18" s="27"/>
      <c r="T18" s="19"/>
      <c r="U18" s="25"/>
      <c r="V18" s="25"/>
      <c r="W18" s="25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7"/>
      <c r="AO18" s="27"/>
      <c r="AP18" s="27"/>
      <c r="AQ18" s="27"/>
      <c r="AR18" s="27"/>
      <c r="AS18" s="27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2" t="s">
        <v>13</v>
      </c>
      <c r="C19" s="63"/>
      <c r="D19" s="64"/>
      <c r="E19" s="59">
        <f>PRODUCT(E15+Q15)</f>
        <v>60</v>
      </c>
      <c r="F19" s="59">
        <f>PRODUCT(F15+R15)</f>
        <v>3</v>
      </c>
      <c r="G19" s="59">
        <f>PRODUCT(G15+S15)</f>
        <v>25</v>
      </c>
      <c r="H19" s="59">
        <f>PRODUCT(H15+T15)</f>
        <v>33</v>
      </c>
      <c r="I19" s="59">
        <f>PRODUCT(I15+U15)</f>
        <v>155</v>
      </c>
      <c r="J19" s="60">
        <f>PRODUCT(I19/K19)</f>
        <v>0.49520766773162939</v>
      </c>
      <c r="K19" s="25">
        <f>PRODUCT(K15+W15)</f>
        <v>313</v>
      </c>
      <c r="L19" s="61">
        <f>PRODUCT((F19+G19)/E19)</f>
        <v>0.46666666666666667</v>
      </c>
      <c r="M19" s="61">
        <f>PRODUCT(H19/E19)</f>
        <v>0.55000000000000004</v>
      </c>
      <c r="N19" s="61">
        <f>PRODUCT((F19+G19+H19)/E19)</f>
        <v>1.0166666666666666</v>
      </c>
      <c r="O19" s="61">
        <f>PRODUCT(I19/E19)</f>
        <v>2.5833333333333335</v>
      </c>
      <c r="Q19" s="27"/>
      <c r="R19" s="27"/>
      <c r="S19" s="27"/>
      <c r="T19" s="19"/>
      <c r="U19" s="25"/>
      <c r="V19" s="25"/>
      <c r="W19" s="25"/>
      <c r="X19" s="25"/>
      <c r="Y19" s="25"/>
      <c r="Z19" s="25"/>
      <c r="AA19" s="25"/>
      <c r="AB19" s="25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1" t="s">
        <v>27</v>
      </c>
      <c r="C20" s="20"/>
      <c r="D20" s="31"/>
      <c r="E20" s="59">
        <f>PRODUCT(AA15+AM15)</f>
        <v>50</v>
      </c>
      <c r="F20" s="59">
        <f>PRODUCT(AB15+AN15)</f>
        <v>1</v>
      </c>
      <c r="G20" s="59">
        <f>PRODUCT(AC15+AO15)</f>
        <v>33</v>
      </c>
      <c r="H20" s="59">
        <f>PRODUCT(AD15+AP15)</f>
        <v>32</v>
      </c>
      <c r="I20" s="59">
        <f>PRODUCT(AE15+AQ15)</f>
        <v>126</v>
      </c>
      <c r="J20" s="60">
        <f>PRODUCT(I20/K20)</f>
        <v>0.50601861967126394</v>
      </c>
      <c r="K20" s="19">
        <f>PRODUCT(AG15+AS15)</f>
        <v>249.00269496378644</v>
      </c>
      <c r="L20" s="61">
        <f>PRODUCT((F20+G20)/E20)</f>
        <v>0.68</v>
      </c>
      <c r="M20" s="61">
        <f>PRODUCT(H20/E20)</f>
        <v>0.64</v>
      </c>
      <c r="N20" s="61">
        <f>PRODUCT((F20+G20+H20)/E20)</f>
        <v>1.32</v>
      </c>
      <c r="O20" s="61">
        <f>PRODUCT(I20/E20)</f>
        <v>2.52</v>
      </c>
      <c r="Q20" s="27"/>
      <c r="R20" s="27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7"/>
      <c r="AH20" s="27"/>
      <c r="AI20" s="27"/>
      <c r="AJ20" s="27"/>
      <c r="AK20" s="25"/>
      <c r="AL20" s="19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5" t="s">
        <v>30</v>
      </c>
      <c r="C21" s="66"/>
      <c r="D21" s="67"/>
      <c r="E21" s="59">
        <f>SUM(E18:E20)</f>
        <v>110</v>
      </c>
      <c r="F21" s="59">
        <f t="shared" ref="F21:I21" si="0">SUM(F18:F20)</f>
        <v>4</v>
      </c>
      <c r="G21" s="59">
        <f t="shared" si="0"/>
        <v>58</v>
      </c>
      <c r="H21" s="59">
        <f t="shared" si="0"/>
        <v>65</v>
      </c>
      <c r="I21" s="59">
        <f t="shared" si="0"/>
        <v>281</v>
      </c>
      <c r="J21" s="60">
        <f>PRODUCT(I21/K21)</f>
        <v>0.49999760235688318</v>
      </c>
      <c r="K21" s="25">
        <f>SUM(K18:K20)</f>
        <v>562.00269496378644</v>
      </c>
      <c r="L21" s="61">
        <f>PRODUCT((F21+G21)/E21)</f>
        <v>0.5636363636363636</v>
      </c>
      <c r="M21" s="61">
        <f>PRODUCT(H21/E21)</f>
        <v>0.59090909090909094</v>
      </c>
      <c r="N21" s="61">
        <f>PRODUCT((F21+G21+H21)/E21)</f>
        <v>1.1545454545454545</v>
      </c>
      <c r="O21" s="61">
        <f>PRODUCT(I21/E21)</f>
        <v>2.5545454545454547</v>
      </c>
      <c r="Q21" s="19"/>
      <c r="R21" s="19"/>
      <c r="S21" s="19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19"/>
      <c r="F22" s="19"/>
      <c r="G22" s="19"/>
      <c r="H22" s="19"/>
      <c r="I22" s="19"/>
      <c r="J22" s="25"/>
      <c r="K22" s="25"/>
      <c r="L22" s="19"/>
      <c r="M22" s="19"/>
      <c r="N22" s="19"/>
      <c r="O22" s="19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7"/>
      <c r="AH180" s="27"/>
      <c r="AI180" s="27"/>
      <c r="AJ180" s="27"/>
      <c r="AK180" s="25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7"/>
      <c r="AH181" s="27"/>
      <c r="AI181" s="27"/>
      <c r="AJ181" s="27"/>
      <c r="AK181" s="25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7"/>
      <c r="AH182" s="27"/>
      <c r="AI182" s="27"/>
      <c r="AJ182" s="27"/>
      <c r="AK182" s="25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19"/>
      <c r="AL186" s="19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2018-11-08T13:09:55Z</dcterms:modified>
</cp:coreProperties>
</file>