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N22" i="4"/>
  <c r="M22" i="4"/>
  <c r="L22" i="4"/>
  <c r="K22" i="4"/>
  <c r="AS19" i="4"/>
  <c r="AQ19" i="4"/>
  <c r="AP19" i="4"/>
  <c r="AO19" i="4"/>
  <c r="AN19" i="4"/>
  <c r="AM19" i="4"/>
  <c r="AG19" i="4"/>
  <c r="AE19" i="4"/>
  <c r="I24" i="4" s="1"/>
  <c r="AD19" i="4"/>
  <c r="AC19" i="4"/>
  <c r="G24" i="4" s="1"/>
  <c r="AB19" i="4"/>
  <c r="AA19" i="4"/>
  <c r="E24" i="4" s="1"/>
  <c r="W19" i="4"/>
  <c r="U19" i="4"/>
  <c r="T19" i="4"/>
  <c r="S19" i="4"/>
  <c r="R19" i="4"/>
  <c r="Q19" i="4"/>
  <c r="K19" i="4"/>
  <c r="I19" i="4"/>
  <c r="I23" i="4" s="1"/>
  <c r="I25" i="4" s="1"/>
  <c r="H19" i="4"/>
  <c r="H23" i="4" s="1"/>
  <c r="G19" i="4"/>
  <c r="G23" i="4" s="1"/>
  <c r="G25" i="4" s="1"/>
  <c r="F19" i="4"/>
  <c r="E19" i="4"/>
  <c r="E23" i="4" s="1"/>
  <c r="E25" i="4" s="1"/>
  <c r="M23" i="4" l="1"/>
  <c r="F23" i="4"/>
  <c r="K23" i="4"/>
  <c r="K24" i="4"/>
  <c r="J19" i="4"/>
  <c r="O23" i="4"/>
  <c r="F24" i="4"/>
  <c r="H24" i="4"/>
  <c r="V19" i="4"/>
  <c r="O25" i="4"/>
  <c r="O24" i="4"/>
  <c r="J24" i="4"/>
  <c r="L24" i="4"/>
  <c r="H25" i="4"/>
  <c r="M25" i="4" s="1"/>
  <c r="AF19" i="4"/>
  <c r="AB27" i="1"/>
  <c r="AA27" i="1"/>
  <c r="Z27" i="1"/>
  <c r="Y27" i="1"/>
  <c r="X27" i="1"/>
  <c r="W27" i="1"/>
  <c r="T27" i="1"/>
  <c r="S27" i="1"/>
  <c r="R27" i="1"/>
  <c r="Q27" i="1"/>
  <c r="P27" i="1"/>
  <c r="K25" i="4" l="1"/>
  <c r="J25" i="4" s="1"/>
  <c r="N23" i="4"/>
  <c r="L23" i="4"/>
  <c r="N24" i="4"/>
  <c r="F25" i="4"/>
  <c r="L25" i="4" s="1"/>
  <c r="M24" i="4"/>
  <c r="N25" i="4" l="1"/>
</calcChain>
</file>

<file path=xl/sharedStrings.xml><?xml version="1.0" encoding="utf-8"?>
<sst xmlns="http://schemas.openxmlformats.org/spreadsheetml/2006/main" count="265" uniqueCount="106">
  <si>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</si>
  <si>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</si>
  <si>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</si>
  <si>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</si>
  <si>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</si>
  <si>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</si>
  <si>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</si>
  <si>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</si>
  <si>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</si>
  <si>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</si>
  <si>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</si>
  <si>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</si>
  <si>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</si>
  <si>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</si>
  <si>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</si>
  <si>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</si>
  <si>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</si>
  <si>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</si>
  <si>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</si>
  <si>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</si>
  <si>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</si>
  <si>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</si>
  <si>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</si>
  <si>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</si>
  <si>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</si>
  <si>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</si>
  <si>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</si>
  <si>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</si>
  <si>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</si>
  <si>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</si>
  <si>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</si>
  <si>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</si>
  <si>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</si>
  <si>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</si>
  <si>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Nevantakanen</t>
  </si>
  <si>
    <t>11.</t>
  </si>
  <si>
    <t>AA</t>
  </si>
  <si>
    <t>10.</t>
  </si>
  <si>
    <t>9.</t>
  </si>
  <si>
    <t>12.</t>
  </si>
  <si>
    <t>2.</t>
  </si>
  <si>
    <t>ykköspesis</t>
  </si>
  <si>
    <t>3.</t>
  </si>
  <si>
    <t>28.07. 1996  Kiri - AA  2-0  (12-1, 10-1)</t>
  </si>
  <si>
    <t xml:space="preserve">  19 v   3 kk   0 pv</t>
  </si>
  <si>
    <t>02.07. 1998  AA - Tahko  0-1  (0-3, 5-5)</t>
  </si>
  <si>
    <t>2.  ottelu</t>
  </si>
  <si>
    <t xml:space="preserve">  21 v   2 kk   4 pv</t>
  </si>
  <si>
    <t>4.  ottelu</t>
  </si>
  <si>
    <t>18.05. 1999  SMJ - AA  2-0  (3-0, 4-3)</t>
  </si>
  <si>
    <t xml:space="preserve">  22 v   0 kk 20 pv</t>
  </si>
  <si>
    <t>15.08. 2001  AA - ViVe  2-0  (7-1, 7-1)</t>
  </si>
  <si>
    <t>88.  ottelu</t>
  </si>
  <si>
    <t xml:space="preserve">  24 v   3 kk 18 pv</t>
  </si>
  <si>
    <t>HaVe</t>
  </si>
  <si>
    <t>suomensarja</t>
  </si>
  <si>
    <t>ViVe  2</t>
  </si>
  <si>
    <t>8.</t>
  </si>
  <si>
    <t>7.</t>
  </si>
  <si>
    <t>AA  2</t>
  </si>
  <si>
    <t>YKV</t>
  </si>
  <si>
    <t>6.</t>
  </si>
  <si>
    <t>Seurat</t>
  </si>
  <si>
    <t>AA = Alajärven Ankkurit  (1944), kasvattajaseura</t>
  </si>
  <si>
    <t>HaVe = Halsua-Veteli Pesis  (2002)</t>
  </si>
  <si>
    <t>ViVe = Vimpelin Veto  (1934)</t>
  </si>
  <si>
    <t>YKKÖSPESIS</t>
  </si>
  <si>
    <t>5.</t>
  </si>
  <si>
    <t>****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</si>
  <si>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</si>
  <si>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</si>
  <si>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</si>
  <si>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</si>
  <si>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</si>
  <si>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</si>
  <si>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</si>
  <si>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</si>
  <si>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</si>
  <si>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</si>
  <si>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</si>
  <si>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</si>
  <si>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</si>
  <si>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1994  Heinola</t>
  </si>
  <si>
    <t xml:space="preserve">  8-6</t>
  </si>
  <si>
    <t>Länsi</t>
  </si>
  <si>
    <t>Raimo Harju</t>
  </si>
  <si>
    <t xml:space="preserve"> ITÄ - LÄNSI - KORTTI</t>
  </si>
  <si>
    <t>APV</t>
  </si>
  <si>
    <t>APV = Alavuden Peli-Veikot  (1953)</t>
  </si>
  <si>
    <t xml:space="preserve"> Arvo-ottelut</t>
  </si>
  <si>
    <t>Mitalit</t>
  </si>
  <si>
    <t>hSM</t>
  </si>
  <si>
    <t>Lyöty</t>
  </si>
  <si>
    <t>Tuotu</t>
  </si>
  <si>
    <t xml:space="preserve">   YKV = Ylistaron Kilpa-Veljet  (1945)</t>
  </si>
  <si>
    <t>28.4.1977   Alajärvi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</si>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</sst>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7" borderId="1" xfId="0" quotePrefix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9" customWidth="1"/>
    <col min="16" max="20" width="5.7109375" style="69" customWidth="1"/>
    <col min="21" max="21" width="8.7109375" style="69" customWidth="1"/>
    <col min="22" max="22" width="0.7109375" style="29" customWidth="1"/>
    <col min="23" max="27" width="5.7109375" style="69" customWidth="1"/>
    <col min="28" max="28" width="8.7109375" style="69" customWidth="1"/>
    <col min="29" max="29" width="0.7109375" style="29" customWidth="1"/>
    <col min="30" max="35" width="5.7109375" style="69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95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3"/>
      <c r="W2" s="22" t="s">
        <v>16</v>
      </c>
      <c r="X2" s="14"/>
      <c r="Y2" s="14"/>
      <c r="Z2" s="14"/>
      <c r="AA2" s="14"/>
      <c r="AB2" s="14"/>
      <c r="AC2" s="103"/>
      <c r="AD2" s="22" t="s">
        <v>89</v>
      </c>
      <c r="AE2" s="14"/>
      <c r="AF2" s="14"/>
      <c r="AG2" s="20"/>
      <c r="AH2" s="14" t="s">
        <v>90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1996</v>
      </c>
      <c r="C4" s="25" t="s">
        <v>35</v>
      </c>
      <c r="D4" s="26" t="s">
        <v>36</v>
      </c>
      <c r="E4" s="25">
        <v>1</v>
      </c>
      <c r="F4" s="25">
        <v>0</v>
      </c>
      <c r="G4" s="27">
        <v>0</v>
      </c>
      <c r="H4" s="25">
        <v>0</v>
      </c>
      <c r="I4" s="25">
        <v>1</v>
      </c>
      <c r="J4" s="25">
        <v>0</v>
      </c>
      <c r="K4" s="25">
        <v>0</v>
      </c>
      <c r="L4" s="25">
        <v>1</v>
      </c>
      <c r="M4" s="25">
        <v>0</v>
      </c>
      <c r="N4" s="28">
        <v>1</v>
      </c>
      <c r="O4" s="29"/>
      <c r="P4" s="25"/>
      <c r="Q4" s="25"/>
      <c r="R4" s="25"/>
      <c r="S4" s="25"/>
      <c r="T4" s="25"/>
      <c r="U4" s="25"/>
      <c r="V4" s="29"/>
      <c r="W4" s="61"/>
      <c r="X4" s="61"/>
      <c r="Y4" s="61"/>
      <c r="Z4" s="61"/>
      <c r="AA4" s="61"/>
      <c r="AB4" s="63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1997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4"/>
      <c r="P5" s="25"/>
      <c r="Q5" s="25"/>
      <c r="R5" s="25"/>
      <c r="S5" s="25"/>
      <c r="T5" s="25"/>
      <c r="U5" s="25"/>
      <c r="V5" s="24"/>
      <c r="W5" s="61"/>
      <c r="X5" s="61"/>
      <c r="Y5" s="61"/>
      <c r="Z5" s="61"/>
      <c r="AA5" s="61"/>
      <c r="AB5" s="63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1998</v>
      </c>
      <c r="C6" s="25" t="s">
        <v>37</v>
      </c>
      <c r="D6" s="26" t="s">
        <v>36</v>
      </c>
      <c r="E6" s="25">
        <v>14</v>
      </c>
      <c r="F6" s="25">
        <v>0</v>
      </c>
      <c r="G6" s="27">
        <v>0</v>
      </c>
      <c r="H6" s="25">
        <v>3</v>
      </c>
      <c r="I6" s="25">
        <v>24</v>
      </c>
      <c r="J6" s="25">
        <v>16</v>
      </c>
      <c r="K6" s="25">
        <v>4</v>
      </c>
      <c r="L6" s="25">
        <v>4</v>
      </c>
      <c r="M6" s="25">
        <v>0</v>
      </c>
      <c r="N6" s="31">
        <v>0.36399999999999999</v>
      </c>
      <c r="O6" s="24"/>
      <c r="P6" s="25"/>
      <c r="Q6" s="25"/>
      <c r="R6" s="25"/>
      <c r="S6" s="25"/>
      <c r="T6" s="25"/>
      <c r="U6" s="25"/>
      <c r="V6" s="24"/>
      <c r="W6" s="61"/>
      <c r="X6" s="61"/>
      <c r="Y6" s="61"/>
      <c r="Z6" s="61"/>
      <c r="AA6" s="61"/>
      <c r="AB6" s="63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1999</v>
      </c>
      <c r="C7" s="25" t="s">
        <v>38</v>
      </c>
      <c r="D7" s="26" t="s">
        <v>36</v>
      </c>
      <c r="E7" s="25">
        <v>6</v>
      </c>
      <c r="F7" s="25">
        <v>0</v>
      </c>
      <c r="G7" s="25">
        <v>2</v>
      </c>
      <c r="H7" s="25">
        <v>1</v>
      </c>
      <c r="I7" s="25">
        <v>19</v>
      </c>
      <c r="J7" s="25">
        <v>11</v>
      </c>
      <c r="K7" s="25">
        <v>2</v>
      </c>
      <c r="L7" s="25">
        <v>4</v>
      </c>
      <c r="M7" s="25">
        <v>2</v>
      </c>
      <c r="N7" s="31">
        <v>0.47499999999999998</v>
      </c>
      <c r="O7" s="29"/>
      <c r="P7" s="25"/>
      <c r="Q7" s="25"/>
      <c r="R7" s="25"/>
      <c r="S7" s="25"/>
      <c r="T7" s="25"/>
      <c r="U7" s="25"/>
      <c r="V7" s="29"/>
      <c r="W7" s="61"/>
      <c r="X7" s="61"/>
      <c r="Y7" s="61"/>
      <c r="Z7" s="61"/>
      <c r="AA7" s="61"/>
      <c r="AB7" s="63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2000</v>
      </c>
      <c r="C8" s="25" t="s">
        <v>39</v>
      </c>
      <c r="D8" s="32" t="s">
        <v>36</v>
      </c>
      <c r="E8" s="25">
        <v>27</v>
      </c>
      <c r="F8" s="25">
        <v>0</v>
      </c>
      <c r="G8" s="27">
        <v>6</v>
      </c>
      <c r="H8" s="25">
        <v>10</v>
      </c>
      <c r="I8" s="25">
        <v>88</v>
      </c>
      <c r="J8" s="25">
        <v>21</v>
      </c>
      <c r="K8" s="25">
        <v>49</v>
      </c>
      <c r="L8" s="25">
        <v>12</v>
      </c>
      <c r="M8" s="25">
        <v>6</v>
      </c>
      <c r="N8" s="28">
        <v>0.53</v>
      </c>
      <c r="O8" s="29"/>
      <c r="P8" s="25"/>
      <c r="Q8" s="25"/>
      <c r="R8" s="25"/>
      <c r="S8" s="25"/>
      <c r="T8" s="25"/>
      <c r="U8" s="25"/>
      <c r="V8" s="29"/>
      <c r="W8" s="61">
        <v>7</v>
      </c>
      <c r="X8" s="61">
        <v>0</v>
      </c>
      <c r="Y8" s="61">
        <v>2</v>
      </c>
      <c r="Z8" s="61">
        <v>1</v>
      </c>
      <c r="AA8" s="61">
        <v>16</v>
      </c>
      <c r="AB8" s="63">
        <v>0.33300000000000002</v>
      </c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2001</v>
      </c>
      <c r="C9" s="25" t="s">
        <v>35</v>
      </c>
      <c r="D9" s="32" t="s">
        <v>36</v>
      </c>
      <c r="E9" s="25">
        <v>27</v>
      </c>
      <c r="F9" s="25">
        <v>0</v>
      </c>
      <c r="G9" s="27">
        <v>2</v>
      </c>
      <c r="H9" s="25">
        <v>11</v>
      </c>
      <c r="I9" s="25">
        <v>61</v>
      </c>
      <c r="J9" s="25">
        <v>19</v>
      </c>
      <c r="K9" s="25">
        <v>25</v>
      </c>
      <c r="L9" s="25">
        <v>15</v>
      </c>
      <c r="M9" s="25">
        <v>2</v>
      </c>
      <c r="N9" s="28">
        <v>0.504</v>
      </c>
      <c r="O9" s="29"/>
      <c r="P9" s="25"/>
      <c r="Q9" s="25"/>
      <c r="R9" s="27"/>
      <c r="S9" s="25"/>
      <c r="T9" s="25"/>
      <c r="U9" s="25"/>
      <c r="V9" s="29"/>
      <c r="W9" s="61">
        <v>6</v>
      </c>
      <c r="X9" s="61">
        <v>1</v>
      </c>
      <c r="Y9" s="61">
        <v>1</v>
      </c>
      <c r="Z9" s="61">
        <v>5</v>
      </c>
      <c r="AA9" s="61">
        <v>22</v>
      </c>
      <c r="AB9" s="63">
        <v>0.51200000000000001</v>
      </c>
      <c r="AC9" s="29"/>
      <c r="AD9" s="25"/>
      <c r="AE9" s="2"/>
      <c r="AF9" s="105"/>
      <c r="AG9" s="27"/>
      <c r="AH9" s="30"/>
      <c r="AI9" s="25"/>
      <c r="AJ9" s="9"/>
    </row>
    <row r="10" spans="1:36" s="23" customFormat="1" ht="15" customHeight="1" x14ac:dyDescent="0.25">
      <c r="A10" s="9"/>
      <c r="B10" s="33">
        <v>2002</v>
      </c>
      <c r="C10" s="34" t="s">
        <v>40</v>
      </c>
      <c r="D10" s="35" t="s">
        <v>36</v>
      </c>
      <c r="E10" s="34"/>
      <c r="F10" s="36" t="s">
        <v>41</v>
      </c>
      <c r="G10" s="71"/>
      <c r="H10" s="37"/>
      <c r="I10" s="34"/>
      <c r="J10" s="34"/>
      <c r="K10" s="35"/>
      <c r="L10" s="35"/>
      <c r="M10" s="35"/>
      <c r="N10" s="35"/>
      <c r="O10" s="29"/>
      <c r="P10" s="25"/>
      <c r="Q10" s="25"/>
      <c r="R10" s="25"/>
      <c r="S10" s="25"/>
      <c r="T10" s="25"/>
      <c r="U10" s="25"/>
      <c r="V10" s="29"/>
      <c r="W10" s="61">
        <v>6</v>
      </c>
      <c r="X10" s="61">
        <v>0</v>
      </c>
      <c r="Y10" s="61">
        <v>1</v>
      </c>
      <c r="Z10" s="61">
        <v>4</v>
      </c>
      <c r="AA10" s="61">
        <v>10</v>
      </c>
      <c r="AB10" s="63">
        <v>0.32300000000000001</v>
      </c>
      <c r="AC10" s="29"/>
      <c r="AD10" s="25"/>
      <c r="AE10" s="25"/>
      <c r="AF10" s="27"/>
      <c r="AG10" s="27"/>
      <c r="AH10" s="30"/>
      <c r="AI10" s="25"/>
      <c r="AJ10" s="9"/>
    </row>
    <row r="11" spans="1:36" s="23" customFormat="1" ht="15" customHeight="1" x14ac:dyDescent="0.25">
      <c r="A11" s="9"/>
      <c r="B11" s="33">
        <v>2003</v>
      </c>
      <c r="C11" s="34" t="s">
        <v>57</v>
      </c>
      <c r="D11" s="35" t="s">
        <v>54</v>
      </c>
      <c r="E11" s="34"/>
      <c r="F11" s="36" t="s">
        <v>41</v>
      </c>
      <c r="G11" s="71"/>
      <c r="H11" s="37"/>
      <c r="I11" s="34"/>
      <c r="J11" s="34"/>
      <c r="K11" s="35"/>
      <c r="L11" s="35"/>
      <c r="M11" s="35"/>
      <c r="N11" s="35"/>
      <c r="O11" s="29"/>
      <c r="P11" s="25"/>
      <c r="Q11" s="25"/>
      <c r="R11" s="25"/>
      <c r="S11" s="25"/>
      <c r="T11" s="25"/>
      <c r="U11" s="25"/>
      <c r="V11" s="29"/>
      <c r="W11" s="61"/>
      <c r="X11" s="61"/>
      <c r="Y11" s="61"/>
      <c r="Z11" s="61"/>
      <c r="AA11" s="61"/>
      <c r="AB11" s="63"/>
      <c r="AC11" s="29"/>
      <c r="AD11" s="25"/>
      <c r="AE11" s="25"/>
      <c r="AF11" s="27"/>
      <c r="AG11" s="27"/>
      <c r="AH11" s="30"/>
      <c r="AI11" s="25"/>
      <c r="AJ11" s="9"/>
    </row>
    <row r="12" spans="1:36" s="23" customFormat="1" ht="15" customHeight="1" x14ac:dyDescent="0.25">
      <c r="A12" s="9"/>
      <c r="B12" s="38">
        <v>2004</v>
      </c>
      <c r="C12" s="39" t="s">
        <v>58</v>
      </c>
      <c r="D12" s="40" t="s">
        <v>56</v>
      </c>
      <c r="E12" s="39"/>
      <c r="F12" s="41" t="s">
        <v>55</v>
      </c>
      <c r="G12" s="72"/>
      <c r="H12" s="42"/>
      <c r="I12" s="39"/>
      <c r="J12" s="39"/>
      <c r="K12" s="40"/>
      <c r="L12" s="40"/>
      <c r="M12" s="40"/>
      <c r="N12" s="40"/>
      <c r="O12" s="29"/>
      <c r="P12" s="25"/>
      <c r="Q12" s="25"/>
      <c r="R12" s="25"/>
      <c r="S12" s="25"/>
      <c r="T12" s="25"/>
      <c r="U12" s="25"/>
      <c r="V12" s="29"/>
      <c r="W12" s="61"/>
      <c r="X12" s="61"/>
      <c r="Y12" s="61"/>
      <c r="Z12" s="61"/>
      <c r="AA12" s="61"/>
      <c r="AB12" s="63"/>
      <c r="AC12" s="29"/>
      <c r="AD12" s="25"/>
      <c r="AE12" s="25"/>
      <c r="AF12" s="27"/>
      <c r="AG12" s="27"/>
      <c r="AH12" s="30"/>
      <c r="AI12" s="25"/>
      <c r="AJ12" s="9"/>
    </row>
    <row r="13" spans="1:36" s="23" customFormat="1" ht="15" customHeight="1" x14ac:dyDescent="0.25">
      <c r="A13" s="9"/>
      <c r="B13" s="34">
        <v>2005</v>
      </c>
      <c r="C13" s="34" t="s">
        <v>42</v>
      </c>
      <c r="D13" s="35" t="s">
        <v>36</v>
      </c>
      <c r="E13" s="36"/>
      <c r="F13" s="36" t="s">
        <v>41</v>
      </c>
      <c r="G13" s="71"/>
      <c r="H13" s="37"/>
      <c r="I13" s="35"/>
      <c r="J13" s="35"/>
      <c r="K13" s="35"/>
      <c r="L13" s="35"/>
      <c r="M13" s="34"/>
      <c r="N13" s="34"/>
      <c r="O13" s="29"/>
      <c r="P13" s="25"/>
      <c r="Q13" s="25"/>
      <c r="R13" s="25"/>
      <c r="S13" s="25"/>
      <c r="T13" s="25"/>
      <c r="U13" s="25"/>
      <c r="V13" s="29"/>
      <c r="W13" s="61">
        <v>7</v>
      </c>
      <c r="X13" s="61">
        <v>0</v>
      </c>
      <c r="Y13" s="61">
        <v>0</v>
      </c>
      <c r="Z13" s="61">
        <v>0</v>
      </c>
      <c r="AA13" s="61">
        <v>2</v>
      </c>
      <c r="AB13" s="63">
        <v>0.14299999999999999</v>
      </c>
      <c r="AC13" s="29"/>
      <c r="AD13" s="25"/>
      <c r="AE13" s="25"/>
      <c r="AF13" s="27"/>
      <c r="AG13" s="27"/>
      <c r="AH13" s="30"/>
      <c r="AI13" s="25"/>
      <c r="AJ13" s="9"/>
    </row>
    <row r="14" spans="1:36" s="23" customFormat="1" ht="15" customHeight="1" x14ac:dyDescent="0.25">
      <c r="A14" s="9"/>
      <c r="B14" s="33">
        <v>2006</v>
      </c>
      <c r="C14" s="34" t="s">
        <v>61</v>
      </c>
      <c r="D14" s="35" t="s">
        <v>36</v>
      </c>
      <c r="E14" s="34"/>
      <c r="F14" s="43" t="s">
        <v>41</v>
      </c>
      <c r="G14" s="71"/>
      <c r="H14" s="37"/>
      <c r="I14" s="34"/>
      <c r="J14" s="34"/>
      <c r="K14" s="35"/>
      <c r="L14" s="35"/>
      <c r="M14" s="35"/>
      <c r="N14" s="35"/>
      <c r="O14" s="29"/>
      <c r="P14" s="25"/>
      <c r="Q14" s="25"/>
      <c r="R14" s="25"/>
      <c r="S14" s="25"/>
      <c r="T14" s="25"/>
      <c r="U14" s="25"/>
      <c r="V14" s="29"/>
      <c r="W14" s="61"/>
      <c r="X14" s="61"/>
      <c r="Y14" s="61"/>
      <c r="Z14" s="61"/>
      <c r="AA14" s="61"/>
      <c r="AB14" s="63"/>
      <c r="AC14" s="29"/>
      <c r="AD14" s="25"/>
      <c r="AE14" s="25"/>
      <c r="AF14" s="27"/>
      <c r="AG14" s="27"/>
      <c r="AH14" s="30"/>
      <c r="AI14" s="25"/>
      <c r="AJ14" s="9"/>
    </row>
    <row r="15" spans="1:36" s="23" customFormat="1" ht="15" customHeight="1" x14ac:dyDescent="0.25">
      <c r="A15" s="9"/>
      <c r="B15" s="33">
        <v>2007</v>
      </c>
      <c r="C15" s="34" t="s">
        <v>58</v>
      </c>
      <c r="D15" s="35" t="s">
        <v>60</v>
      </c>
      <c r="E15" s="34"/>
      <c r="F15" s="43" t="s">
        <v>41</v>
      </c>
      <c r="G15" s="71"/>
      <c r="H15" s="37"/>
      <c r="I15" s="34"/>
      <c r="J15" s="34"/>
      <c r="K15" s="35"/>
      <c r="L15" s="35"/>
      <c r="M15" s="35"/>
      <c r="N15" s="35"/>
      <c r="O15" s="29"/>
      <c r="P15" s="25"/>
      <c r="Q15" s="25"/>
      <c r="R15" s="25"/>
      <c r="S15" s="25"/>
      <c r="T15" s="25"/>
      <c r="U15" s="25"/>
      <c r="V15" s="29"/>
      <c r="W15" s="61"/>
      <c r="X15" s="61"/>
      <c r="Y15" s="61"/>
      <c r="Z15" s="61"/>
      <c r="AA15" s="61"/>
      <c r="AB15" s="63"/>
      <c r="AC15" s="29"/>
      <c r="AD15" s="25"/>
      <c r="AE15" s="25"/>
      <c r="AF15" s="27"/>
      <c r="AG15" s="27"/>
      <c r="AH15" s="30"/>
      <c r="AI15" s="25"/>
      <c r="AJ15" s="9"/>
    </row>
    <row r="16" spans="1:36" s="23" customFormat="1" ht="15" customHeight="1" x14ac:dyDescent="0.25">
      <c r="A16" s="9"/>
      <c r="B16" s="33">
        <v>2008</v>
      </c>
      <c r="C16" s="34" t="s">
        <v>37</v>
      </c>
      <c r="D16" s="35" t="s">
        <v>36</v>
      </c>
      <c r="E16" s="34"/>
      <c r="F16" s="43" t="s">
        <v>41</v>
      </c>
      <c r="G16" s="71"/>
      <c r="H16" s="37"/>
      <c r="I16" s="34"/>
      <c r="J16" s="34"/>
      <c r="K16" s="35"/>
      <c r="L16" s="35"/>
      <c r="M16" s="35"/>
      <c r="N16" s="35"/>
      <c r="O16" s="29"/>
      <c r="P16" s="25"/>
      <c r="Q16" s="25"/>
      <c r="R16" s="25"/>
      <c r="S16" s="25"/>
      <c r="T16" s="25"/>
      <c r="U16" s="25"/>
      <c r="V16" s="29"/>
      <c r="W16" s="61"/>
      <c r="X16" s="61"/>
      <c r="Y16" s="61"/>
      <c r="Z16" s="61"/>
      <c r="AA16" s="61"/>
      <c r="AB16" s="63"/>
      <c r="AC16" s="29"/>
      <c r="AD16" s="25"/>
      <c r="AE16" s="25"/>
      <c r="AF16" s="27"/>
      <c r="AG16" s="27"/>
      <c r="AH16" s="30"/>
      <c r="AI16" s="25"/>
      <c r="AJ16" s="9"/>
    </row>
    <row r="17" spans="1:36" s="23" customFormat="1" ht="15" customHeight="1" x14ac:dyDescent="0.25">
      <c r="A17" s="9"/>
      <c r="B17" s="38">
        <v>2009</v>
      </c>
      <c r="C17" s="39" t="s">
        <v>37</v>
      </c>
      <c r="D17" s="40" t="s">
        <v>59</v>
      </c>
      <c r="E17" s="39"/>
      <c r="F17" s="41" t="s">
        <v>55</v>
      </c>
      <c r="G17" s="72"/>
      <c r="H17" s="42"/>
      <c r="I17" s="39"/>
      <c r="J17" s="39"/>
      <c r="K17" s="40"/>
      <c r="L17" s="40"/>
      <c r="M17" s="40"/>
      <c r="N17" s="40"/>
      <c r="O17" s="29"/>
      <c r="P17" s="25"/>
      <c r="Q17" s="25"/>
      <c r="R17" s="25"/>
      <c r="S17" s="25"/>
      <c r="T17" s="25"/>
      <c r="U17" s="25"/>
      <c r="V17" s="29"/>
      <c r="W17" s="61"/>
      <c r="X17" s="61"/>
      <c r="Y17" s="61"/>
      <c r="Z17" s="61"/>
      <c r="AA17" s="61"/>
      <c r="AB17" s="63"/>
      <c r="AC17" s="29"/>
      <c r="AD17" s="25"/>
      <c r="AE17" s="25"/>
      <c r="AF17" s="27"/>
      <c r="AG17" s="27"/>
      <c r="AH17" s="30"/>
      <c r="AI17" s="25"/>
      <c r="AJ17" s="9"/>
    </row>
    <row r="18" spans="1:36" s="23" customFormat="1" ht="15" customHeight="1" x14ac:dyDescent="0.25">
      <c r="A18" s="9"/>
      <c r="B18" s="34">
        <v>2009</v>
      </c>
      <c r="C18" s="34" t="s">
        <v>57</v>
      </c>
      <c r="D18" s="35" t="s">
        <v>36</v>
      </c>
      <c r="E18" s="36"/>
      <c r="F18" s="36" t="s">
        <v>41</v>
      </c>
      <c r="G18" s="71"/>
      <c r="H18" s="37"/>
      <c r="I18" s="35"/>
      <c r="J18" s="35"/>
      <c r="K18" s="35"/>
      <c r="L18" s="35"/>
      <c r="M18" s="34"/>
      <c r="N18" s="34"/>
      <c r="O18" s="29"/>
      <c r="P18" s="25"/>
      <c r="Q18" s="25"/>
      <c r="R18" s="25"/>
      <c r="S18" s="25"/>
      <c r="T18" s="25"/>
      <c r="U18" s="25"/>
      <c r="V18" s="29"/>
      <c r="W18" s="61"/>
      <c r="X18" s="61"/>
      <c r="Y18" s="61"/>
      <c r="Z18" s="61"/>
      <c r="AA18" s="61"/>
      <c r="AB18" s="63"/>
      <c r="AC18" s="29"/>
      <c r="AD18" s="25"/>
      <c r="AE18" s="2"/>
      <c r="AF18" s="105"/>
      <c r="AG18" s="27"/>
      <c r="AH18" s="30"/>
      <c r="AI18" s="25"/>
      <c r="AJ18" s="9"/>
    </row>
    <row r="19" spans="1:36" s="23" customFormat="1" ht="15" customHeight="1" x14ac:dyDescent="0.25">
      <c r="A19" s="9"/>
      <c r="B19" s="38">
        <v>2010</v>
      </c>
      <c r="C19" s="39" t="s">
        <v>38</v>
      </c>
      <c r="D19" s="40" t="s">
        <v>59</v>
      </c>
      <c r="E19" s="39"/>
      <c r="F19" s="41" t="s">
        <v>55</v>
      </c>
      <c r="G19" s="72"/>
      <c r="H19" s="42"/>
      <c r="I19" s="39"/>
      <c r="J19" s="39"/>
      <c r="K19" s="40"/>
      <c r="L19" s="40"/>
      <c r="M19" s="40"/>
      <c r="N19" s="40"/>
      <c r="O19" s="29"/>
      <c r="P19" s="25"/>
      <c r="Q19" s="25"/>
      <c r="R19" s="25"/>
      <c r="S19" s="25"/>
      <c r="T19" s="25"/>
      <c r="U19" s="25"/>
      <c r="V19" s="29"/>
      <c r="W19" s="61"/>
      <c r="X19" s="61"/>
      <c r="Y19" s="61"/>
      <c r="Z19" s="61"/>
      <c r="AA19" s="61"/>
      <c r="AB19" s="63"/>
      <c r="AC19" s="29"/>
      <c r="AD19" s="25"/>
      <c r="AE19" s="25"/>
      <c r="AF19" s="27"/>
      <c r="AG19" s="27"/>
      <c r="AH19" s="30"/>
      <c r="AI19" s="25"/>
      <c r="AJ19" s="9"/>
    </row>
    <row r="20" spans="1:36" s="23" customFormat="1" ht="15" customHeight="1" x14ac:dyDescent="0.25">
      <c r="A20" s="1"/>
      <c r="B20" s="34">
        <v>2010</v>
      </c>
      <c r="C20" s="34" t="s">
        <v>40</v>
      </c>
      <c r="D20" s="35" t="s">
        <v>36</v>
      </c>
      <c r="E20" s="36"/>
      <c r="F20" s="36" t="s">
        <v>41</v>
      </c>
      <c r="G20" s="71"/>
      <c r="H20" s="37"/>
      <c r="I20" s="35"/>
      <c r="J20" s="35"/>
      <c r="K20" s="35"/>
      <c r="L20" s="35"/>
      <c r="M20" s="34"/>
      <c r="N20" s="34"/>
      <c r="O20" s="29"/>
      <c r="P20" s="25"/>
      <c r="Q20" s="25"/>
      <c r="R20" s="25"/>
      <c r="S20" s="25"/>
      <c r="T20" s="25"/>
      <c r="U20" s="25"/>
      <c r="V20" s="29"/>
      <c r="W20" s="61"/>
      <c r="X20" s="61"/>
      <c r="Y20" s="61"/>
      <c r="Z20" s="61"/>
      <c r="AA20" s="61"/>
      <c r="AB20" s="63"/>
      <c r="AC20" s="29"/>
      <c r="AD20" s="25"/>
      <c r="AE20" s="2"/>
      <c r="AF20" s="105"/>
      <c r="AG20" s="27"/>
      <c r="AH20" s="30"/>
      <c r="AI20" s="25"/>
      <c r="AJ20" s="9"/>
    </row>
    <row r="21" spans="1:36" ht="15" customHeight="1" x14ac:dyDescent="0.25">
      <c r="A21" s="9"/>
      <c r="B21" s="79" t="s">
        <v>68</v>
      </c>
      <c r="C21" s="25"/>
      <c r="D21" s="32"/>
      <c r="E21" s="25"/>
      <c r="F21" s="26"/>
      <c r="G21" s="30"/>
      <c r="H21" s="27"/>
      <c r="I21" s="25"/>
      <c r="J21" s="25"/>
      <c r="K21" s="32"/>
      <c r="L21" s="32"/>
      <c r="M21" s="32"/>
      <c r="N21" s="32"/>
      <c r="P21" s="25"/>
      <c r="Q21" s="25"/>
      <c r="R21" s="27"/>
      <c r="S21" s="25"/>
      <c r="T21" s="25"/>
      <c r="U21" s="25"/>
      <c r="W21" s="61"/>
      <c r="X21" s="61"/>
      <c r="Y21" s="61"/>
      <c r="Z21" s="61"/>
      <c r="AA21" s="61"/>
      <c r="AB21" s="63"/>
      <c r="AD21" s="25"/>
      <c r="AE21" s="2"/>
      <c r="AF21" s="105"/>
      <c r="AG21" s="27"/>
      <c r="AH21" s="30"/>
      <c r="AI21" s="25"/>
      <c r="AJ21" s="9"/>
    </row>
    <row r="22" spans="1:36" s="23" customFormat="1" ht="15" customHeight="1" x14ac:dyDescent="0.25">
      <c r="A22" s="9"/>
      <c r="B22" s="38">
        <v>2014</v>
      </c>
      <c r="C22" s="39" t="s">
        <v>67</v>
      </c>
      <c r="D22" s="40" t="s">
        <v>59</v>
      </c>
      <c r="E22" s="39"/>
      <c r="F22" s="41" t="s">
        <v>55</v>
      </c>
      <c r="G22" s="72"/>
      <c r="H22" s="42"/>
      <c r="I22" s="39"/>
      <c r="J22" s="39"/>
      <c r="K22" s="40"/>
      <c r="L22" s="40"/>
      <c r="M22" s="40"/>
      <c r="N22" s="40"/>
      <c r="O22" s="29"/>
      <c r="P22" s="25"/>
      <c r="Q22" s="25"/>
      <c r="R22" s="27"/>
      <c r="S22" s="25"/>
      <c r="T22" s="25"/>
      <c r="U22" s="25"/>
      <c r="V22" s="29"/>
      <c r="W22" s="61"/>
      <c r="X22" s="61"/>
      <c r="Y22" s="61"/>
      <c r="Z22" s="61"/>
      <c r="AA22" s="61"/>
      <c r="AB22" s="63"/>
      <c r="AC22" s="29"/>
      <c r="AD22" s="25"/>
      <c r="AE22" s="2"/>
      <c r="AF22" s="105"/>
      <c r="AG22" s="27"/>
      <c r="AH22" s="30"/>
      <c r="AI22" s="25"/>
      <c r="AJ22" s="9"/>
    </row>
    <row r="23" spans="1:36" ht="15" customHeight="1" x14ac:dyDescent="0.25">
      <c r="A23" s="9"/>
      <c r="B23" s="38">
        <v>2015</v>
      </c>
      <c r="C23" s="39" t="s">
        <v>58</v>
      </c>
      <c r="D23" s="40" t="s">
        <v>59</v>
      </c>
      <c r="E23" s="39"/>
      <c r="F23" s="41" t="s">
        <v>55</v>
      </c>
      <c r="G23" s="72"/>
      <c r="H23" s="42"/>
      <c r="I23" s="39"/>
      <c r="J23" s="39"/>
      <c r="K23" s="40"/>
      <c r="L23" s="40"/>
      <c r="M23" s="40"/>
      <c r="N23" s="40"/>
      <c r="P23" s="25"/>
      <c r="Q23" s="25"/>
      <c r="R23" s="27"/>
      <c r="S23" s="25"/>
      <c r="T23" s="25"/>
      <c r="U23" s="25"/>
      <c r="W23" s="61"/>
      <c r="X23" s="61"/>
      <c r="Y23" s="61"/>
      <c r="Z23" s="61"/>
      <c r="AA23" s="61"/>
      <c r="AB23" s="63"/>
      <c r="AD23" s="25"/>
      <c r="AE23" s="25"/>
      <c r="AF23" s="25"/>
      <c r="AG23" s="25"/>
      <c r="AH23" s="25"/>
      <c r="AI23" s="25"/>
      <c r="AJ23" s="9"/>
    </row>
    <row r="24" spans="1:36" ht="15" customHeight="1" x14ac:dyDescent="0.25">
      <c r="A24" s="9"/>
      <c r="B24" s="38">
        <v>2016</v>
      </c>
      <c r="C24" s="39" t="s">
        <v>61</v>
      </c>
      <c r="D24" s="40" t="s">
        <v>87</v>
      </c>
      <c r="E24" s="39"/>
      <c r="F24" s="41" t="s">
        <v>55</v>
      </c>
      <c r="G24" s="72"/>
      <c r="H24" s="42"/>
      <c r="I24" s="39"/>
      <c r="J24" s="39"/>
      <c r="K24" s="40"/>
      <c r="L24" s="40"/>
      <c r="M24" s="40"/>
      <c r="N24" s="40"/>
      <c r="P24" s="25"/>
      <c r="Q24" s="25"/>
      <c r="R24" s="27"/>
      <c r="S24" s="25"/>
      <c r="T24" s="25"/>
      <c r="U24" s="25"/>
      <c r="W24" s="61"/>
      <c r="X24" s="61"/>
      <c r="Y24" s="61"/>
      <c r="Z24" s="61"/>
      <c r="AA24" s="61"/>
      <c r="AB24" s="63"/>
      <c r="AD24" s="25"/>
      <c r="AE24" s="25"/>
      <c r="AF24" s="25"/>
      <c r="AG24" s="25"/>
      <c r="AH24" s="25"/>
      <c r="AI24" s="25"/>
      <c r="AJ24" s="9"/>
    </row>
    <row r="25" spans="1:36" ht="15" customHeight="1" x14ac:dyDescent="0.25">
      <c r="A25" s="9"/>
      <c r="B25" s="79" t="s">
        <v>68</v>
      </c>
      <c r="C25" s="25"/>
      <c r="D25" s="32"/>
      <c r="E25" s="25"/>
      <c r="F25" s="26"/>
      <c r="G25" s="30"/>
      <c r="H25" s="27"/>
      <c r="I25" s="25"/>
      <c r="J25" s="25"/>
      <c r="K25" s="32"/>
      <c r="L25" s="32"/>
      <c r="M25" s="32"/>
      <c r="N25" s="32"/>
      <c r="P25" s="25"/>
      <c r="Q25" s="25"/>
      <c r="R25" s="27"/>
      <c r="S25" s="25"/>
      <c r="T25" s="25"/>
      <c r="U25" s="25"/>
      <c r="W25" s="61"/>
      <c r="X25" s="61"/>
      <c r="Y25" s="61"/>
      <c r="Z25" s="61"/>
      <c r="AA25" s="61"/>
      <c r="AB25" s="63"/>
      <c r="AD25" s="25"/>
      <c r="AE25" s="2"/>
      <c r="AF25" s="105"/>
      <c r="AG25" s="27"/>
      <c r="AH25" s="30"/>
      <c r="AI25" s="25"/>
      <c r="AJ25" s="9"/>
    </row>
    <row r="26" spans="1:36" ht="15" customHeight="1" x14ac:dyDescent="0.25">
      <c r="A26" s="9"/>
      <c r="B26" s="38">
        <v>2020</v>
      </c>
      <c r="C26" s="39" t="s">
        <v>61</v>
      </c>
      <c r="D26" s="40" t="s">
        <v>59</v>
      </c>
      <c r="E26" s="39"/>
      <c r="F26" s="41" t="s">
        <v>55</v>
      </c>
      <c r="G26" s="72"/>
      <c r="H26" s="42"/>
      <c r="I26" s="39"/>
      <c r="J26" s="39"/>
      <c r="K26" s="40"/>
      <c r="L26" s="40"/>
      <c r="M26" s="40"/>
      <c r="N26" s="40"/>
      <c r="P26" s="25"/>
      <c r="Q26" s="25"/>
      <c r="R26" s="27"/>
      <c r="S26" s="25"/>
      <c r="T26" s="25"/>
      <c r="U26" s="25"/>
      <c r="W26" s="61"/>
      <c r="X26" s="61"/>
      <c r="Y26" s="61"/>
      <c r="Z26" s="61"/>
      <c r="AA26" s="61"/>
      <c r="AB26" s="63"/>
      <c r="AD26" s="25"/>
      <c r="AE26" s="25"/>
      <c r="AF26" s="25"/>
      <c r="AG26" s="25"/>
      <c r="AH26" s="25"/>
      <c r="AI26" s="25"/>
      <c r="AJ26" s="9"/>
    </row>
    <row r="27" spans="1:36" ht="15" customHeight="1" x14ac:dyDescent="0.2">
      <c r="A27" s="9"/>
      <c r="B27" s="16" t="s">
        <v>7</v>
      </c>
      <c r="C27" s="17"/>
      <c r="D27" s="15"/>
      <c r="E27" s="18">
        <v>75</v>
      </c>
      <c r="F27" s="18">
        <v>0</v>
      </c>
      <c r="G27" s="18">
        <v>10</v>
      </c>
      <c r="H27" s="18">
        <v>25</v>
      </c>
      <c r="I27" s="18">
        <v>193</v>
      </c>
      <c r="J27" s="18">
        <v>67</v>
      </c>
      <c r="K27" s="18">
        <v>80</v>
      </c>
      <c r="L27" s="18">
        <v>36</v>
      </c>
      <c r="M27" s="18">
        <v>10</v>
      </c>
      <c r="N27" s="44">
        <v>0.49</v>
      </c>
      <c r="O27" s="24"/>
      <c r="P27" s="18">
        <f>SUM(P9:P26)</f>
        <v>0</v>
      </c>
      <c r="Q27" s="18">
        <f>SUM(Q9:Q26)</f>
        <v>0</v>
      </c>
      <c r="R27" s="18">
        <f>SUM(R9:R26)</f>
        <v>0</v>
      </c>
      <c r="S27" s="18">
        <f>SUM(S9:S26)</f>
        <v>0</v>
      </c>
      <c r="T27" s="18">
        <f>SUM(T9:T26)</f>
        <v>0</v>
      </c>
      <c r="U27" s="44">
        <v>0</v>
      </c>
      <c r="V27" s="24"/>
      <c r="W27" s="106">
        <f>PRODUCT(E33)</f>
        <v>26</v>
      </c>
      <c r="X27" s="106">
        <f>PRODUCT(F33)</f>
        <v>1</v>
      </c>
      <c r="Y27" s="106">
        <f>PRODUCT(G33)</f>
        <v>4</v>
      </c>
      <c r="Z27" s="106">
        <f>PRODUCT(H33)</f>
        <v>10</v>
      </c>
      <c r="AA27" s="106">
        <f>PRODUCT(I33)</f>
        <v>50</v>
      </c>
      <c r="AB27" s="44">
        <f>PRODUCT(N33)</f>
        <v>0.36799999999999999</v>
      </c>
      <c r="AC27" s="24"/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9"/>
    </row>
    <row r="28" spans="1:36" ht="15" customHeight="1" x14ac:dyDescent="0.2">
      <c r="A28" s="9"/>
      <c r="B28" s="32" t="s">
        <v>2</v>
      </c>
      <c r="C28" s="30"/>
      <c r="D28" s="45">
        <v>121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8"/>
      <c r="AI28" s="46"/>
      <c r="AJ28" s="9"/>
    </row>
    <row r="29" spans="1:36" ht="11.2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P29" s="46"/>
      <c r="Q29" s="49"/>
      <c r="R29" s="46"/>
      <c r="S29" s="46"/>
      <c r="T29" s="46"/>
      <c r="U29" s="46"/>
      <c r="W29" s="46"/>
      <c r="X29" s="46"/>
      <c r="Y29" s="46"/>
      <c r="Z29" s="46"/>
      <c r="AA29" s="46"/>
      <c r="AB29" s="46"/>
      <c r="AD29" s="46"/>
      <c r="AE29" s="46"/>
      <c r="AF29" s="46"/>
      <c r="AG29" s="46"/>
      <c r="AH29" s="46"/>
      <c r="AI29" s="46"/>
      <c r="AJ29" s="9"/>
    </row>
    <row r="30" spans="1:36" ht="15" customHeight="1" x14ac:dyDescent="0.25">
      <c r="A30" s="9"/>
      <c r="B30" s="22" t="s">
        <v>25</v>
      </c>
      <c r="C30" s="50"/>
      <c r="D30" s="50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46"/>
      <c r="K30" s="18" t="s">
        <v>27</v>
      </c>
      <c r="L30" s="18" t="s">
        <v>28</v>
      </c>
      <c r="M30" s="18" t="s">
        <v>29</v>
      </c>
      <c r="N30" s="18" t="s">
        <v>22</v>
      </c>
      <c r="O30" s="24"/>
      <c r="P30" s="51" t="s">
        <v>30</v>
      </c>
      <c r="Q30" s="12"/>
      <c r="R30" s="12"/>
      <c r="S30" s="12"/>
      <c r="T30" s="52"/>
      <c r="U30" s="52"/>
      <c r="V30" s="52"/>
      <c r="W30" s="52"/>
      <c r="X30" s="52"/>
      <c r="Y30" s="52"/>
      <c r="Z30" s="52"/>
      <c r="AA30" s="12"/>
      <c r="AB30" s="12"/>
      <c r="AC30" s="52"/>
      <c r="AD30" s="12"/>
      <c r="AE30" s="12"/>
      <c r="AF30" s="12"/>
      <c r="AG30" s="12"/>
      <c r="AH30" s="12"/>
      <c r="AI30" s="53"/>
      <c r="AJ30" s="9"/>
    </row>
    <row r="31" spans="1:36" ht="15" customHeight="1" x14ac:dyDescent="0.2">
      <c r="A31" s="9"/>
      <c r="B31" s="51" t="s">
        <v>13</v>
      </c>
      <c r="C31" s="12"/>
      <c r="D31" s="53"/>
      <c r="E31" s="25">
        <v>75</v>
      </c>
      <c r="F31" s="25">
        <v>0</v>
      </c>
      <c r="G31" s="25">
        <v>10</v>
      </c>
      <c r="H31" s="25">
        <v>25</v>
      </c>
      <c r="I31" s="25">
        <v>193</v>
      </c>
      <c r="J31" s="46"/>
      <c r="K31" s="54">
        <v>0.13333333333333333</v>
      </c>
      <c r="L31" s="54">
        <v>0.33333333333333331</v>
      </c>
      <c r="M31" s="54">
        <v>2.5733333333333333</v>
      </c>
      <c r="N31" s="31">
        <v>0.49</v>
      </c>
      <c r="O31" s="24"/>
      <c r="P31" s="126" t="s">
        <v>9</v>
      </c>
      <c r="Q31" s="139"/>
      <c r="R31" s="127" t="s">
        <v>43</v>
      </c>
      <c r="S31" s="127"/>
      <c r="T31" s="127"/>
      <c r="U31" s="127"/>
      <c r="V31" s="127"/>
      <c r="W31" s="127"/>
      <c r="X31" s="127"/>
      <c r="Y31" s="140"/>
      <c r="Z31" s="140" t="s">
        <v>11</v>
      </c>
      <c r="AA31" s="127"/>
      <c r="AB31" s="127" t="s">
        <v>44</v>
      </c>
      <c r="AC31" s="127"/>
      <c r="AD31" s="127"/>
      <c r="AE31" s="127"/>
      <c r="AF31" s="127"/>
      <c r="AG31" s="127"/>
      <c r="AH31" s="140"/>
      <c r="AI31" s="128"/>
      <c r="AJ31" s="9"/>
    </row>
    <row r="32" spans="1:36" ht="15" customHeight="1" x14ac:dyDescent="0.2">
      <c r="A32" s="9"/>
      <c r="B32" s="55" t="s">
        <v>15</v>
      </c>
      <c r="C32" s="56"/>
      <c r="D32" s="57"/>
      <c r="E32" s="25"/>
      <c r="F32" s="25"/>
      <c r="G32" s="25"/>
      <c r="H32" s="25"/>
      <c r="I32" s="25"/>
      <c r="J32" s="46"/>
      <c r="K32" s="54"/>
      <c r="L32" s="54"/>
      <c r="M32" s="54"/>
      <c r="N32" s="31"/>
      <c r="O32" s="24"/>
      <c r="P32" s="141" t="s">
        <v>92</v>
      </c>
      <c r="Q32" s="142"/>
      <c r="R32" s="143" t="s">
        <v>49</v>
      </c>
      <c r="S32" s="143"/>
      <c r="T32" s="143"/>
      <c r="U32" s="143"/>
      <c r="V32" s="143"/>
      <c r="W32" s="143"/>
      <c r="X32" s="143"/>
      <c r="Y32" s="144"/>
      <c r="Z32" s="144" t="s">
        <v>48</v>
      </c>
      <c r="AA32" s="143"/>
      <c r="AB32" s="143" t="s">
        <v>50</v>
      </c>
      <c r="AC32" s="143"/>
      <c r="AD32" s="143"/>
      <c r="AE32" s="143"/>
      <c r="AF32" s="143"/>
      <c r="AG32" s="143"/>
      <c r="AH32" s="144"/>
      <c r="AI32" s="145"/>
      <c r="AJ32" s="9"/>
    </row>
    <row r="33" spans="1:35" ht="15" customHeight="1" x14ac:dyDescent="0.2">
      <c r="A33" s="9"/>
      <c r="B33" s="58" t="s">
        <v>16</v>
      </c>
      <c r="C33" s="59"/>
      <c r="D33" s="60"/>
      <c r="E33" s="61">
        <v>26</v>
      </c>
      <c r="F33" s="61">
        <v>1</v>
      </c>
      <c r="G33" s="61">
        <v>4</v>
      </c>
      <c r="H33" s="61">
        <v>10</v>
      </c>
      <c r="I33" s="61">
        <v>50</v>
      </c>
      <c r="J33" s="46"/>
      <c r="K33" s="62">
        <v>0.19230769230769232</v>
      </c>
      <c r="L33" s="62">
        <v>0.38461538461538464</v>
      </c>
      <c r="M33" s="62">
        <v>1.9230769230769231</v>
      </c>
      <c r="N33" s="63">
        <v>0.36799999999999999</v>
      </c>
      <c r="O33" s="24"/>
      <c r="P33" s="141" t="s">
        <v>93</v>
      </c>
      <c r="Q33" s="142"/>
      <c r="R33" s="143" t="s">
        <v>45</v>
      </c>
      <c r="S33" s="143"/>
      <c r="T33" s="143"/>
      <c r="U33" s="143"/>
      <c r="V33" s="143"/>
      <c r="W33" s="143"/>
      <c r="X33" s="143"/>
      <c r="Y33" s="144"/>
      <c r="Z33" s="144" t="s">
        <v>46</v>
      </c>
      <c r="AA33" s="143"/>
      <c r="AB33" s="143" t="s">
        <v>47</v>
      </c>
      <c r="AC33" s="143"/>
      <c r="AD33" s="143"/>
      <c r="AE33" s="143"/>
      <c r="AF33" s="143"/>
      <c r="AG33" s="143"/>
      <c r="AH33" s="144"/>
      <c r="AI33" s="145"/>
    </row>
    <row r="34" spans="1:35" ht="15" customHeight="1" x14ac:dyDescent="0.2">
      <c r="A34" s="9"/>
      <c r="B34" s="64" t="s">
        <v>26</v>
      </c>
      <c r="C34" s="65"/>
      <c r="D34" s="66"/>
      <c r="E34" s="18">
        <v>101</v>
      </c>
      <c r="F34" s="18">
        <v>1</v>
      </c>
      <c r="G34" s="18">
        <v>14</v>
      </c>
      <c r="H34" s="18">
        <v>35</v>
      </c>
      <c r="I34" s="18">
        <v>243</v>
      </c>
      <c r="J34" s="46"/>
      <c r="K34" s="67">
        <v>0.14851485148514851</v>
      </c>
      <c r="L34" s="67">
        <v>0.34653465346534651</v>
      </c>
      <c r="M34" s="67">
        <v>2.4059405940594059</v>
      </c>
      <c r="N34" s="44">
        <v>0.45800000000000002</v>
      </c>
      <c r="O34" s="24"/>
      <c r="P34" s="146" t="s">
        <v>10</v>
      </c>
      <c r="Q34" s="147"/>
      <c r="R34" s="148" t="s">
        <v>51</v>
      </c>
      <c r="S34" s="148"/>
      <c r="T34" s="148"/>
      <c r="U34" s="148"/>
      <c r="V34" s="148"/>
      <c r="W34" s="148"/>
      <c r="X34" s="148"/>
      <c r="Y34" s="149"/>
      <c r="Z34" s="149" t="s">
        <v>52</v>
      </c>
      <c r="AA34" s="148"/>
      <c r="AB34" s="148" t="s">
        <v>53</v>
      </c>
      <c r="AC34" s="148"/>
      <c r="AD34" s="148"/>
      <c r="AE34" s="148"/>
      <c r="AF34" s="148"/>
      <c r="AG34" s="148"/>
      <c r="AH34" s="149"/>
      <c r="AI34" s="150"/>
    </row>
    <row r="35" spans="1:35" ht="10.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6"/>
      <c r="K35" s="48"/>
      <c r="L35" s="48"/>
      <c r="M35" s="48"/>
      <c r="N35" s="47"/>
      <c r="O35" s="24"/>
      <c r="P35" s="46"/>
      <c r="Q35" s="49"/>
      <c r="R35" s="46"/>
      <c r="S35" s="24"/>
      <c r="T35" s="24"/>
      <c r="U35" s="68"/>
      <c r="V35" s="46"/>
      <c r="W35" s="46"/>
      <c r="X35" s="46"/>
      <c r="Y35" s="46"/>
      <c r="Z35" s="46"/>
      <c r="AA35" s="46"/>
      <c r="AB35" s="46"/>
      <c r="AC35" s="24"/>
      <c r="AD35" s="46"/>
      <c r="AE35" s="46"/>
      <c r="AF35" s="46"/>
      <c r="AG35" s="46"/>
      <c r="AH35" s="46"/>
      <c r="AI35" s="46"/>
    </row>
    <row r="36" spans="1:35" ht="15" customHeight="1" x14ac:dyDescent="0.25">
      <c r="A36" s="9"/>
      <c r="B36" s="46" t="s">
        <v>62</v>
      </c>
      <c r="C36" s="46"/>
      <c r="D36" s="46" t="s">
        <v>63</v>
      </c>
      <c r="E36" s="46"/>
      <c r="F36" s="46"/>
      <c r="G36" s="46"/>
      <c r="H36" s="46"/>
      <c r="I36" s="46"/>
      <c r="J36" s="46"/>
      <c r="K36" s="46"/>
      <c r="L36" s="46" t="s">
        <v>65</v>
      </c>
      <c r="M36" s="47"/>
      <c r="N36" s="24"/>
      <c r="O36" s="46"/>
      <c r="P36" s="49"/>
      <c r="Q36" s="46"/>
      <c r="R36" s="46" t="s">
        <v>88</v>
      </c>
      <c r="S36" s="24"/>
      <c r="T36" s="68"/>
      <c r="U36" s="46"/>
      <c r="V36" s="46"/>
      <c r="W36" s="46"/>
      <c r="X36" s="46"/>
      <c r="Y36" s="46" t="s">
        <v>64</v>
      </c>
      <c r="Z36" s="46"/>
      <c r="AA36" s="46"/>
      <c r="AB36" s="24"/>
      <c r="AC36" s="46"/>
      <c r="AD36" s="46"/>
      <c r="AE36" s="46" t="s">
        <v>94</v>
      </c>
      <c r="AF36" s="46"/>
      <c r="AG36" s="46"/>
      <c r="AH36" s="46"/>
      <c r="AI36" s="1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24"/>
      <c r="P37" s="46"/>
      <c r="Q37" s="49"/>
      <c r="R37" s="46"/>
      <c r="S37" s="24"/>
      <c r="T37" s="24"/>
      <c r="U37" s="68"/>
      <c r="V37" s="46"/>
      <c r="W37" s="46"/>
      <c r="X37" s="46"/>
      <c r="Y37" s="46"/>
      <c r="Z37" s="46"/>
      <c r="AA37" s="46"/>
      <c r="AB37" s="46"/>
      <c r="AC37" s="24"/>
      <c r="AD37" s="46"/>
      <c r="AE37" s="46"/>
      <c r="AF37" s="46"/>
      <c r="AG37" s="46"/>
      <c r="AH37" s="46"/>
      <c r="AI37" s="46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24"/>
      <c r="T38" s="24"/>
      <c r="U38" s="68"/>
      <c r="V38" s="46"/>
      <c r="W38" s="46"/>
      <c r="X38" s="46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68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68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68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68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68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68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68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68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68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68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68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68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68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68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68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68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68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68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68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68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68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68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68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68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4"/>
      <c r="P99" s="46"/>
      <c r="Q99" s="49"/>
      <c r="R99" s="46"/>
      <c r="S99" s="46"/>
      <c r="T99" s="24"/>
      <c r="U99" s="24"/>
      <c r="V99" s="24"/>
      <c r="W99" s="24"/>
      <c r="X99" s="68"/>
      <c r="Y99" s="46"/>
      <c r="Z99" s="46"/>
      <c r="AA99" s="46"/>
      <c r="AB99" s="46"/>
      <c r="AC99" s="24"/>
      <c r="AD99" s="46"/>
      <c r="AE99" s="46"/>
      <c r="AF99" s="46"/>
      <c r="AG99" s="46"/>
      <c r="AH99" s="46"/>
      <c r="AI99" s="46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4"/>
      <c r="P100" s="46"/>
      <c r="Q100" s="49"/>
      <c r="R100" s="46"/>
      <c r="S100" s="46"/>
      <c r="T100" s="24"/>
      <c r="U100" s="24"/>
      <c r="V100" s="24"/>
      <c r="W100" s="24"/>
      <c r="X100" s="68"/>
      <c r="Y100" s="46"/>
      <c r="Z100" s="46"/>
      <c r="AA100" s="46"/>
      <c r="AB100" s="46"/>
      <c r="AC100" s="24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4"/>
      <c r="P101" s="46"/>
      <c r="Q101" s="49"/>
      <c r="R101" s="46"/>
      <c r="S101" s="46"/>
      <c r="T101" s="24"/>
      <c r="U101" s="24"/>
      <c r="V101" s="24"/>
      <c r="W101" s="24"/>
      <c r="X101" s="68"/>
      <c r="Y101" s="46"/>
      <c r="Z101" s="46"/>
      <c r="AA101" s="46"/>
      <c r="AB101" s="46"/>
      <c r="AC101" s="24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4"/>
      <c r="P102" s="46"/>
      <c r="Q102" s="49"/>
      <c r="R102" s="46"/>
      <c r="S102" s="46"/>
      <c r="T102" s="24"/>
      <c r="U102" s="24"/>
      <c r="V102" s="24"/>
      <c r="W102" s="24"/>
      <c r="X102" s="68"/>
      <c r="Y102" s="46"/>
      <c r="Z102" s="46"/>
      <c r="AA102" s="46"/>
      <c r="AB102" s="46"/>
      <c r="AC102" s="24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4"/>
      <c r="P103" s="46"/>
      <c r="Q103" s="49"/>
      <c r="R103" s="46"/>
      <c r="S103" s="46"/>
      <c r="T103" s="24"/>
      <c r="U103" s="24"/>
      <c r="V103" s="24"/>
      <c r="W103" s="24"/>
      <c r="X103" s="68"/>
      <c r="Y103" s="46"/>
      <c r="Z103" s="46"/>
      <c r="AA103" s="46"/>
      <c r="AB103" s="46"/>
      <c r="AC103" s="24"/>
      <c r="AD103" s="46"/>
      <c r="AE103" s="46"/>
      <c r="AF103" s="46"/>
      <c r="AG103" s="46"/>
      <c r="AH103" s="46"/>
      <c r="AI103" s="46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4"/>
      <c r="P104" s="46"/>
      <c r="Q104" s="49"/>
      <c r="R104" s="46"/>
      <c r="S104" s="46"/>
      <c r="T104" s="24"/>
      <c r="U104" s="24"/>
      <c r="V104" s="24"/>
      <c r="W104" s="24"/>
      <c r="X104" s="68"/>
      <c r="Y104" s="46"/>
      <c r="Z104" s="46"/>
      <c r="AA104" s="46"/>
      <c r="AB104" s="46"/>
      <c r="AC104" s="24"/>
      <c r="AD104" s="46"/>
      <c r="AE104" s="46"/>
      <c r="AF104" s="46"/>
      <c r="AG104" s="46"/>
      <c r="AH104" s="46"/>
      <c r="AI104" s="46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4"/>
      <c r="P105" s="46"/>
      <c r="Q105" s="49"/>
      <c r="R105" s="46"/>
      <c r="S105" s="46"/>
      <c r="T105" s="24"/>
      <c r="U105" s="24"/>
      <c r="V105" s="24"/>
      <c r="W105" s="24"/>
      <c r="X105" s="68"/>
      <c r="Y105" s="46"/>
      <c r="Z105" s="46"/>
      <c r="AA105" s="46"/>
      <c r="AB105" s="46"/>
      <c r="AC105" s="24"/>
      <c r="AD105" s="46"/>
      <c r="AE105" s="46"/>
      <c r="AF105" s="46"/>
      <c r="AG105" s="46"/>
      <c r="AH105" s="46"/>
      <c r="AI105" s="46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4"/>
      <c r="P106" s="46"/>
      <c r="Q106" s="49"/>
      <c r="R106" s="46"/>
      <c r="S106" s="46"/>
      <c r="T106" s="24"/>
      <c r="U106" s="24"/>
      <c r="V106" s="24"/>
      <c r="W106" s="24"/>
      <c r="X106" s="68"/>
      <c r="Y106" s="46"/>
      <c r="Z106" s="46"/>
      <c r="AA106" s="46"/>
      <c r="AB106" s="46"/>
      <c r="AC106" s="24"/>
      <c r="AD106" s="46"/>
      <c r="AE106" s="46"/>
      <c r="AF106" s="46"/>
      <c r="AG106" s="46"/>
      <c r="AH106" s="46"/>
      <c r="AI106" s="46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4"/>
      <c r="P107" s="46"/>
      <c r="Q107" s="49"/>
      <c r="R107" s="46"/>
      <c r="S107" s="46"/>
      <c r="T107" s="24"/>
      <c r="U107" s="24"/>
      <c r="V107" s="24"/>
      <c r="W107" s="24"/>
      <c r="X107" s="68"/>
      <c r="Y107" s="46"/>
      <c r="Z107" s="46"/>
      <c r="AA107" s="46"/>
      <c r="AB107" s="46"/>
      <c r="AC107" s="24"/>
      <c r="AD107" s="46"/>
      <c r="AE107" s="46"/>
      <c r="AF107" s="46"/>
      <c r="AG107" s="46"/>
      <c r="AH107" s="46"/>
      <c r="AI107" s="46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4"/>
      <c r="P108" s="46"/>
      <c r="Q108" s="49"/>
      <c r="R108" s="46"/>
      <c r="S108" s="46"/>
      <c r="T108" s="24"/>
      <c r="U108" s="24"/>
      <c r="V108" s="24"/>
      <c r="W108" s="24"/>
      <c r="X108" s="68"/>
      <c r="Y108" s="46"/>
      <c r="Z108" s="46"/>
      <c r="AA108" s="46"/>
      <c r="AB108" s="46"/>
      <c r="AC108" s="24"/>
      <c r="AD108" s="46"/>
      <c r="AE108" s="46"/>
      <c r="AF108" s="46"/>
      <c r="AG108" s="46"/>
      <c r="AH108" s="46"/>
      <c r="AI108" s="46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</sheetData>
  <sortState ref="B20:T22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95</v>
      </c>
      <c r="F1" s="114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3" t="s">
        <v>66</v>
      </c>
      <c r="C2" s="74"/>
      <c r="D2" s="75"/>
      <c r="E2" s="13" t="s">
        <v>13</v>
      </c>
      <c r="F2" s="14"/>
      <c r="G2" s="14"/>
      <c r="H2" s="14"/>
      <c r="I2" s="20"/>
      <c r="J2" s="15"/>
      <c r="K2" s="103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15" t="s">
        <v>98</v>
      </c>
      <c r="Y2" s="116"/>
      <c r="Z2" s="117"/>
      <c r="AA2" s="13" t="s">
        <v>13</v>
      </c>
      <c r="AB2" s="14"/>
      <c r="AC2" s="14"/>
      <c r="AD2" s="14"/>
      <c r="AE2" s="20"/>
      <c r="AF2" s="15"/>
      <c r="AG2" s="103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18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8"/>
      <c r="L3" s="18" t="s">
        <v>5</v>
      </c>
      <c r="M3" s="18" t="s">
        <v>6</v>
      </c>
      <c r="N3" s="18" t="s">
        <v>100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8"/>
      <c r="AH3" s="18" t="s">
        <v>5</v>
      </c>
      <c r="AI3" s="18" t="s">
        <v>6</v>
      </c>
      <c r="AJ3" s="18" t="s">
        <v>100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8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2002</v>
      </c>
      <c r="C4" s="30" t="s">
        <v>40</v>
      </c>
      <c r="D4" s="32" t="s">
        <v>36</v>
      </c>
      <c r="E4" s="25">
        <v>21</v>
      </c>
      <c r="F4" s="25">
        <v>2</v>
      </c>
      <c r="G4" s="25">
        <v>2</v>
      </c>
      <c r="H4" s="27">
        <v>22</v>
      </c>
      <c r="I4" s="25">
        <v>66</v>
      </c>
      <c r="J4" s="28">
        <v>0.52800000000000002</v>
      </c>
      <c r="K4" s="29">
        <v>125</v>
      </c>
      <c r="L4" s="119"/>
      <c r="M4" s="18"/>
      <c r="N4" s="18"/>
      <c r="O4" s="18"/>
      <c r="P4" s="24"/>
      <c r="Q4" s="25"/>
      <c r="R4" s="25"/>
      <c r="S4" s="27"/>
      <c r="T4" s="25"/>
      <c r="U4" s="25"/>
      <c r="V4" s="120"/>
      <c r="W4" s="29"/>
      <c r="X4" s="25"/>
      <c r="Y4" s="30"/>
      <c r="Z4" s="32"/>
      <c r="AA4" s="25"/>
      <c r="AB4" s="25"/>
      <c r="AC4" s="25"/>
      <c r="AD4" s="27"/>
      <c r="AE4" s="25"/>
      <c r="AF4" s="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1"/>
      <c r="AS4" s="12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2003</v>
      </c>
      <c r="C5" s="30" t="s">
        <v>57</v>
      </c>
      <c r="D5" s="32" t="s">
        <v>54</v>
      </c>
      <c r="E5" s="25">
        <v>21</v>
      </c>
      <c r="F5" s="25">
        <v>0</v>
      </c>
      <c r="G5" s="25">
        <v>4</v>
      </c>
      <c r="H5" s="27">
        <v>8</v>
      </c>
      <c r="I5" s="25">
        <v>62</v>
      </c>
      <c r="J5" s="28">
        <v>0.52500000000000002</v>
      </c>
      <c r="K5" s="29">
        <v>118</v>
      </c>
      <c r="L5" s="119"/>
      <c r="M5" s="18"/>
      <c r="N5" s="18"/>
      <c r="O5" s="18"/>
      <c r="P5" s="24"/>
      <c r="Q5" s="25"/>
      <c r="R5" s="25"/>
      <c r="S5" s="27"/>
      <c r="T5" s="25"/>
      <c r="U5" s="25"/>
      <c r="V5" s="120"/>
      <c r="W5" s="29"/>
      <c r="X5" s="25"/>
      <c r="Y5" s="30"/>
      <c r="Z5" s="32"/>
      <c r="AA5" s="25"/>
      <c r="AB5" s="25"/>
      <c r="AC5" s="25"/>
      <c r="AD5" s="27"/>
      <c r="AE5" s="25"/>
      <c r="AF5" s="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1"/>
      <c r="AS5" s="12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30"/>
      <c r="D6" s="32"/>
      <c r="E6" s="25"/>
      <c r="F6" s="25"/>
      <c r="G6" s="25"/>
      <c r="H6" s="27"/>
      <c r="I6" s="25"/>
      <c r="J6" s="28"/>
      <c r="K6" s="29"/>
      <c r="L6" s="119"/>
      <c r="M6" s="18"/>
      <c r="N6" s="18"/>
      <c r="O6" s="18"/>
      <c r="P6" s="24"/>
      <c r="Q6" s="25"/>
      <c r="R6" s="25"/>
      <c r="S6" s="27"/>
      <c r="T6" s="25"/>
      <c r="U6" s="25"/>
      <c r="V6" s="120"/>
      <c r="W6" s="29"/>
      <c r="X6" s="25">
        <v>2004</v>
      </c>
      <c r="Y6" s="25" t="s">
        <v>58</v>
      </c>
      <c r="Z6" s="32" t="s">
        <v>56</v>
      </c>
      <c r="AA6" s="25">
        <v>14</v>
      </c>
      <c r="AB6" s="25">
        <v>3</v>
      </c>
      <c r="AC6" s="25">
        <v>8</v>
      </c>
      <c r="AD6" s="25">
        <v>13</v>
      </c>
      <c r="AE6" s="25">
        <v>79</v>
      </c>
      <c r="AF6" s="31">
        <v>0.76690000000000003</v>
      </c>
      <c r="AG6" s="138">
        <v>103</v>
      </c>
      <c r="AH6" s="18"/>
      <c r="AI6" s="18"/>
      <c r="AJ6" s="18"/>
      <c r="AK6" s="18" t="s">
        <v>38</v>
      </c>
      <c r="AL6" s="24"/>
      <c r="AM6" s="25"/>
      <c r="AN6" s="25"/>
      <c r="AO6" s="25"/>
      <c r="AP6" s="25"/>
      <c r="AQ6" s="25"/>
      <c r="AR6" s="121"/>
      <c r="AS6" s="12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>
        <v>2005</v>
      </c>
      <c r="C7" s="30" t="s">
        <v>42</v>
      </c>
      <c r="D7" s="32" t="s">
        <v>36</v>
      </c>
      <c r="E7" s="25">
        <v>22</v>
      </c>
      <c r="F7" s="25">
        <v>1</v>
      </c>
      <c r="G7" s="25">
        <v>8</v>
      </c>
      <c r="H7" s="27">
        <v>10</v>
      </c>
      <c r="I7" s="25">
        <v>50</v>
      </c>
      <c r="J7" s="28">
        <v>0.47199999999999998</v>
      </c>
      <c r="K7" s="29">
        <v>106</v>
      </c>
      <c r="L7" s="119"/>
      <c r="M7" s="18"/>
      <c r="N7" s="18"/>
      <c r="O7" s="18"/>
      <c r="P7" s="24"/>
      <c r="Q7" s="25">
        <v>2</v>
      </c>
      <c r="R7" s="25">
        <v>0</v>
      </c>
      <c r="S7" s="27">
        <v>0</v>
      </c>
      <c r="T7" s="25">
        <v>0</v>
      </c>
      <c r="U7" s="25">
        <v>1</v>
      </c>
      <c r="V7" s="120">
        <v>0.14299999999999999</v>
      </c>
      <c r="W7" s="29">
        <v>7</v>
      </c>
      <c r="X7" s="25"/>
      <c r="Y7" s="30"/>
      <c r="Z7" s="32"/>
      <c r="AA7" s="25"/>
      <c r="AB7" s="25"/>
      <c r="AC7" s="25"/>
      <c r="AD7" s="27"/>
      <c r="AE7" s="25"/>
      <c r="AF7" s="2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1"/>
      <c r="AS7" s="12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2006</v>
      </c>
      <c r="C8" s="30" t="s">
        <v>61</v>
      </c>
      <c r="D8" s="32" t="s">
        <v>36</v>
      </c>
      <c r="E8" s="25">
        <v>22</v>
      </c>
      <c r="F8" s="25">
        <v>1</v>
      </c>
      <c r="G8" s="25">
        <v>11</v>
      </c>
      <c r="H8" s="27">
        <v>16</v>
      </c>
      <c r="I8" s="25">
        <v>89</v>
      </c>
      <c r="J8" s="28">
        <v>0.61</v>
      </c>
      <c r="K8" s="29">
        <v>146</v>
      </c>
      <c r="L8" s="119"/>
      <c r="M8" s="18"/>
      <c r="N8" s="18"/>
      <c r="O8" s="18"/>
      <c r="P8" s="24"/>
      <c r="Q8" s="25">
        <v>2</v>
      </c>
      <c r="R8" s="25">
        <v>0</v>
      </c>
      <c r="S8" s="27">
        <v>4</v>
      </c>
      <c r="T8" s="25">
        <v>0</v>
      </c>
      <c r="U8" s="25">
        <v>12</v>
      </c>
      <c r="V8" s="120">
        <v>0.70599999999999996</v>
      </c>
      <c r="W8" s="29">
        <v>17</v>
      </c>
      <c r="X8" s="25"/>
      <c r="Y8" s="30"/>
      <c r="Z8" s="32"/>
      <c r="AA8" s="25"/>
      <c r="AB8" s="25"/>
      <c r="AC8" s="25"/>
      <c r="AD8" s="27"/>
      <c r="AE8" s="25"/>
      <c r="AF8" s="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1"/>
      <c r="AS8" s="12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>
        <v>2007</v>
      </c>
      <c r="C9" s="30" t="s">
        <v>58</v>
      </c>
      <c r="D9" s="32" t="s">
        <v>60</v>
      </c>
      <c r="E9" s="25">
        <v>21</v>
      </c>
      <c r="F9" s="25">
        <v>1</v>
      </c>
      <c r="G9" s="25">
        <v>12</v>
      </c>
      <c r="H9" s="27">
        <v>11</v>
      </c>
      <c r="I9" s="25">
        <v>73</v>
      </c>
      <c r="J9" s="28">
        <v>0.51773049645390068</v>
      </c>
      <c r="K9" s="29">
        <v>141</v>
      </c>
      <c r="L9" s="119"/>
      <c r="M9" s="18"/>
      <c r="N9" s="18"/>
      <c r="O9" s="18"/>
      <c r="P9" s="24"/>
      <c r="Q9" s="25"/>
      <c r="R9" s="25"/>
      <c r="S9" s="27"/>
      <c r="T9" s="25"/>
      <c r="U9" s="25"/>
      <c r="V9" s="120"/>
      <c r="W9" s="29"/>
      <c r="X9" s="25"/>
      <c r="Y9" s="30"/>
      <c r="Z9" s="32"/>
      <c r="AA9" s="25"/>
      <c r="AB9" s="25"/>
      <c r="AC9" s="25"/>
      <c r="AD9" s="27"/>
      <c r="AE9" s="25"/>
      <c r="AF9" s="2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1"/>
      <c r="AS9" s="12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>
        <v>2008</v>
      </c>
      <c r="C10" s="30" t="s">
        <v>37</v>
      </c>
      <c r="D10" s="32" t="s">
        <v>36</v>
      </c>
      <c r="E10" s="25">
        <v>22</v>
      </c>
      <c r="F10" s="25">
        <v>0</v>
      </c>
      <c r="G10" s="25">
        <v>25</v>
      </c>
      <c r="H10" s="27">
        <v>7</v>
      </c>
      <c r="I10" s="25">
        <v>78</v>
      </c>
      <c r="J10" s="28">
        <v>0.53800000000000003</v>
      </c>
      <c r="K10" s="29">
        <v>145</v>
      </c>
      <c r="L10" s="119"/>
      <c r="M10" s="18"/>
      <c r="N10" s="18"/>
      <c r="O10" s="18"/>
      <c r="P10" s="24"/>
      <c r="Q10" s="25">
        <v>2</v>
      </c>
      <c r="R10" s="25">
        <v>0</v>
      </c>
      <c r="S10" s="27">
        <v>4</v>
      </c>
      <c r="T10" s="25">
        <v>0</v>
      </c>
      <c r="U10" s="25">
        <v>12</v>
      </c>
      <c r="V10" s="120">
        <v>0.63200000000000001</v>
      </c>
      <c r="W10" s="29">
        <v>19</v>
      </c>
      <c r="X10" s="25"/>
      <c r="Y10" s="30"/>
      <c r="Z10" s="32"/>
      <c r="AA10" s="25"/>
      <c r="AB10" s="25"/>
      <c r="AC10" s="25"/>
      <c r="AD10" s="27"/>
      <c r="AE10" s="25"/>
      <c r="AF10" s="2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1"/>
      <c r="AS10" s="122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>
        <v>2009</v>
      </c>
      <c r="C11" s="30" t="s">
        <v>57</v>
      </c>
      <c r="D11" s="32" t="s">
        <v>36</v>
      </c>
      <c r="E11" s="25">
        <v>17</v>
      </c>
      <c r="F11" s="25">
        <v>1</v>
      </c>
      <c r="G11" s="25">
        <v>16</v>
      </c>
      <c r="H11" s="27">
        <v>2</v>
      </c>
      <c r="I11" s="25">
        <v>37</v>
      </c>
      <c r="J11" s="28">
        <v>0.374</v>
      </c>
      <c r="K11" s="29">
        <v>99</v>
      </c>
      <c r="L11" s="119"/>
      <c r="M11" s="18"/>
      <c r="N11" s="18"/>
      <c r="O11" s="18"/>
      <c r="P11" s="24"/>
      <c r="Q11" s="25"/>
      <c r="R11" s="25"/>
      <c r="S11" s="27"/>
      <c r="T11" s="25"/>
      <c r="U11" s="25"/>
      <c r="V11" s="120"/>
      <c r="W11" s="29"/>
      <c r="X11" s="25">
        <v>2009</v>
      </c>
      <c r="Y11" s="25" t="s">
        <v>37</v>
      </c>
      <c r="Z11" s="32" t="s">
        <v>59</v>
      </c>
      <c r="AA11" s="25">
        <v>1</v>
      </c>
      <c r="AB11" s="25">
        <v>0</v>
      </c>
      <c r="AC11" s="25">
        <v>0</v>
      </c>
      <c r="AD11" s="25">
        <v>1</v>
      </c>
      <c r="AE11" s="25">
        <v>4</v>
      </c>
      <c r="AF11" s="31">
        <v>0.57140000000000002</v>
      </c>
      <c r="AG11" s="138">
        <v>7</v>
      </c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1"/>
      <c r="AS11" s="122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5">
        <v>2010</v>
      </c>
      <c r="C12" s="30" t="s">
        <v>40</v>
      </c>
      <c r="D12" s="32" t="s">
        <v>36</v>
      </c>
      <c r="E12" s="25">
        <v>4</v>
      </c>
      <c r="F12" s="25">
        <v>0</v>
      </c>
      <c r="G12" s="25">
        <v>0</v>
      </c>
      <c r="H12" s="27">
        <v>1</v>
      </c>
      <c r="I12" s="25">
        <v>13</v>
      </c>
      <c r="J12" s="28">
        <v>0.5</v>
      </c>
      <c r="K12" s="29">
        <v>26</v>
      </c>
      <c r="L12" s="119"/>
      <c r="M12" s="18"/>
      <c r="N12" s="18"/>
      <c r="O12" s="18"/>
      <c r="P12" s="24"/>
      <c r="Q12" s="25"/>
      <c r="R12" s="25"/>
      <c r="S12" s="27"/>
      <c r="T12" s="25"/>
      <c r="U12" s="25"/>
      <c r="V12" s="120"/>
      <c r="W12" s="29"/>
      <c r="X12" s="25">
        <v>2010</v>
      </c>
      <c r="Y12" s="25" t="s">
        <v>38</v>
      </c>
      <c r="Z12" s="32" t="s">
        <v>59</v>
      </c>
      <c r="AA12" s="25">
        <v>7</v>
      </c>
      <c r="AB12" s="25">
        <v>1</v>
      </c>
      <c r="AC12" s="25">
        <v>7</v>
      </c>
      <c r="AD12" s="25">
        <v>7</v>
      </c>
      <c r="AE12" s="25">
        <v>35</v>
      </c>
      <c r="AF12" s="31">
        <v>0.625</v>
      </c>
      <c r="AG12" s="138">
        <v>56</v>
      </c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1"/>
      <c r="AS12" s="122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/>
      <c r="C13" s="30"/>
      <c r="D13" s="32"/>
      <c r="E13" s="25"/>
      <c r="F13" s="25"/>
      <c r="G13" s="25"/>
      <c r="H13" s="27"/>
      <c r="I13" s="25"/>
      <c r="J13" s="28"/>
      <c r="K13" s="29"/>
      <c r="L13" s="119"/>
      <c r="M13" s="18"/>
      <c r="N13" s="18"/>
      <c r="O13" s="18"/>
      <c r="P13" s="24"/>
      <c r="Q13" s="25"/>
      <c r="R13" s="25"/>
      <c r="S13" s="27"/>
      <c r="T13" s="25"/>
      <c r="U13" s="25"/>
      <c r="V13" s="120"/>
      <c r="W13" s="29"/>
      <c r="X13" s="25"/>
      <c r="Y13" s="25"/>
      <c r="Z13" s="32"/>
      <c r="AA13" s="25"/>
      <c r="AB13" s="25"/>
      <c r="AC13" s="25"/>
      <c r="AD13" s="25"/>
      <c r="AE13" s="25"/>
      <c r="AF13" s="31"/>
      <c r="AG13" s="13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21"/>
      <c r="AS13" s="122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5"/>
      <c r="C14" s="30"/>
      <c r="D14" s="32"/>
      <c r="E14" s="25"/>
      <c r="F14" s="25"/>
      <c r="G14" s="25"/>
      <c r="H14" s="27"/>
      <c r="I14" s="25"/>
      <c r="J14" s="28"/>
      <c r="K14" s="29"/>
      <c r="L14" s="119"/>
      <c r="M14" s="18"/>
      <c r="N14" s="18"/>
      <c r="O14" s="18"/>
      <c r="P14" s="24"/>
      <c r="Q14" s="25"/>
      <c r="R14" s="25"/>
      <c r="S14" s="27"/>
      <c r="T14" s="25"/>
      <c r="U14" s="25"/>
      <c r="V14" s="120"/>
      <c r="W14" s="29"/>
      <c r="X14" s="25">
        <v>2014</v>
      </c>
      <c r="Y14" s="25" t="s">
        <v>67</v>
      </c>
      <c r="Z14" s="32" t="s">
        <v>59</v>
      </c>
      <c r="AA14" s="25">
        <v>6</v>
      </c>
      <c r="AB14" s="25">
        <v>0</v>
      </c>
      <c r="AC14" s="25">
        <v>4</v>
      </c>
      <c r="AD14" s="25">
        <v>3</v>
      </c>
      <c r="AE14" s="25">
        <v>24</v>
      </c>
      <c r="AF14" s="31">
        <v>0.5454</v>
      </c>
      <c r="AG14" s="138">
        <v>44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21"/>
      <c r="AS14" s="122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5"/>
      <c r="C15" s="30"/>
      <c r="D15" s="32"/>
      <c r="E15" s="25"/>
      <c r="F15" s="25"/>
      <c r="G15" s="25"/>
      <c r="H15" s="27"/>
      <c r="I15" s="25"/>
      <c r="J15" s="28"/>
      <c r="K15" s="29"/>
      <c r="L15" s="119"/>
      <c r="M15" s="18"/>
      <c r="N15" s="18"/>
      <c r="O15" s="18"/>
      <c r="P15" s="24"/>
      <c r="Q15" s="25"/>
      <c r="R15" s="25"/>
      <c r="S15" s="27"/>
      <c r="T15" s="25"/>
      <c r="U15" s="25"/>
      <c r="V15" s="120"/>
      <c r="W15" s="29"/>
      <c r="X15" s="25">
        <v>2015</v>
      </c>
      <c r="Y15" s="25" t="s">
        <v>58</v>
      </c>
      <c r="Z15" s="32" t="s">
        <v>59</v>
      </c>
      <c r="AA15" s="25">
        <v>5</v>
      </c>
      <c r="AB15" s="25">
        <v>0</v>
      </c>
      <c r="AC15" s="25">
        <v>6</v>
      </c>
      <c r="AD15" s="25">
        <v>3</v>
      </c>
      <c r="AE15" s="25">
        <v>22</v>
      </c>
      <c r="AF15" s="31">
        <v>0.6875</v>
      </c>
      <c r="AG15" s="138">
        <v>32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21"/>
      <c r="AS15" s="122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5"/>
      <c r="C16" s="30"/>
      <c r="D16" s="32"/>
      <c r="E16" s="25"/>
      <c r="F16" s="25"/>
      <c r="G16" s="25"/>
      <c r="H16" s="27"/>
      <c r="I16" s="25"/>
      <c r="J16" s="28"/>
      <c r="K16" s="29"/>
      <c r="L16" s="119"/>
      <c r="M16" s="18"/>
      <c r="N16" s="18"/>
      <c r="O16" s="18"/>
      <c r="P16" s="24"/>
      <c r="Q16" s="25"/>
      <c r="R16" s="25"/>
      <c r="S16" s="27"/>
      <c r="T16" s="25"/>
      <c r="U16" s="25"/>
      <c r="V16" s="120"/>
      <c r="W16" s="29"/>
      <c r="X16" s="25">
        <v>2016</v>
      </c>
      <c r="Y16" s="25" t="s">
        <v>38</v>
      </c>
      <c r="Z16" s="32" t="s">
        <v>87</v>
      </c>
      <c r="AA16" s="25">
        <v>2</v>
      </c>
      <c r="AB16" s="25">
        <v>0</v>
      </c>
      <c r="AC16" s="25">
        <v>3</v>
      </c>
      <c r="AD16" s="25">
        <v>1</v>
      </c>
      <c r="AE16" s="25">
        <v>9</v>
      </c>
      <c r="AF16" s="31">
        <v>0.69230000000000003</v>
      </c>
      <c r="AG16" s="138">
        <v>13</v>
      </c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21"/>
      <c r="AS16" s="122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5"/>
      <c r="C17" s="30"/>
      <c r="D17" s="32"/>
      <c r="E17" s="25"/>
      <c r="F17" s="25"/>
      <c r="G17" s="25"/>
      <c r="H17" s="27"/>
      <c r="I17" s="25"/>
      <c r="J17" s="28"/>
      <c r="K17" s="29"/>
      <c r="L17" s="119"/>
      <c r="M17" s="18"/>
      <c r="N17" s="18"/>
      <c r="O17" s="18"/>
      <c r="P17" s="24"/>
      <c r="Q17" s="25"/>
      <c r="R17" s="25"/>
      <c r="S17" s="27"/>
      <c r="T17" s="25"/>
      <c r="U17" s="25"/>
      <c r="V17" s="120"/>
      <c r="W17" s="29"/>
      <c r="X17" s="25"/>
      <c r="Y17" s="25"/>
      <c r="Z17" s="32"/>
      <c r="AA17" s="25"/>
      <c r="AB17" s="25"/>
      <c r="AC17" s="25"/>
      <c r="AD17" s="25"/>
      <c r="AE17" s="25"/>
      <c r="AF17" s="31"/>
      <c r="AG17" s="138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21"/>
      <c r="AS17" s="122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5"/>
      <c r="C18" s="30"/>
      <c r="D18" s="32"/>
      <c r="E18" s="25"/>
      <c r="F18" s="25"/>
      <c r="G18" s="25"/>
      <c r="H18" s="27"/>
      <c r="I18" s="25"/>
      <c r="J18" s="28"/>
      <c r="K18" s="29"/>
      <c r="L18" s="119"/>
      <c r="M18" s="18"/>
      <c r="N18" s="18"/>
      <c r="O18" s="18"/>
      <c r="P18" s="24"/>
      <c r="Q18" s="25"/>
      <c r="R18" s="25"/>
      <c r="S18" s="27"/>
      <c r="T18" s="25"/>
      <c r="U18" s="25"/>
      <c r="V18" s="120"/>
      <c r="W18" s="29"/>
      <c r="X18" s="25">
        <v>2020</v>
      </c>
      <c r="Y18" s="25" t="s">
        <v>61</v>
      </c>
      <c r="Z18" s="32" t="s">
        <v>59</v>
      </c>
      <c r="AA18" s="25">
        <v>3</v>
      </c>
      <c r="AB18" s="25">
        <v>0</v>
      </c>
      <c r="AC18" s="25">
        <v>2</v>
      </c>
      <c r="AD18" s="25">
        <v>3</v>
      </c>
      <c r="AE18" s="25">
        <v>10</v>
      </c>
      <c r="AF18" s="28">
        <v>0.5</v>
      </c>
      <c r="AG18" s="29">
        <v>20</v>
      </c>
      <c r="AH18" s="119"/>
      <c r="AI18" s="18"/>
      <c r="AJ18" s="18"/>
      <c r="AK18" s="18"/>
      <c r="AL18" s="24"/>
      <c r="AM18" s="25"/>
      <c r="AN18" s="25"/>
      <c r="AO18" s="25"/>
      <c r="AP18" s="25"/>
      <c r="AQ18" s="25"/>
      <c r="AR18" s="121"/>
      <c r="AS18" s="122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76" t="s">
        <v>101</v>
      </c>
      <c r="C19" s="88"/>
      <c r="D19" s="87"/>
      <c r="E19" s="86">
        <f>SUM(E4:E18)</f>
        <v>150</v>
      </c>
      <c r="F19" s="86">
        <f>SUM(F4:F18)</f>
        <v>6</v>
      </c>
      <c r="G19" s="86">
        <f>SUM(G4:G18)</f>
        <v>78</v>
      </c>
      <c r="H19" s="86">
        <f>SUM(H4:H18)</f>
        <v>77</v>
      </c>
      <c r="I19" s="86">
        <f>SUM(I4:I18)</f>
        <v>468</v>
      </c>
      <c r="J19" s="123">
        <f>PRODUCT(I19/K19)</f>
        <v>0.51655629139072845</v>
      </c>
      <c r="K19" s="103">
        <f>SUM(K4:K18)</f>
        <v>906</v>
      </c>
      <c r="L19" s="22"/>
      <c r="M19" s="20"/>
      <c r="N19" s="124"/>
      <c r="O19" s="125"/>
      <c r="P19" s="24"/>
      <c r="Q19" s="86">
        <f>SUM(Q4:Q18)</f>
        <v>6</v>
      </c>
      <c r="R19" s="86">
        <f>SUM(R4:R18)</f>
        <v>0</v>
      </c>
      <c r="S19" s="86">
        <f>SUM(S4:S18)</f>
        <v>8</v>
      </c>
      <c r="T19" s="86">
        <f>SUM(T4:T18)</f>
        <v>0</v>
      </c>
      <c r="U19" s="86">
        <f>SUM(U4:U18)</f>
        <v>25</v>
      </c>
      <c r="V19" s="123">
        <f>PRODUCT(U19/W19)</f>
        <v>0.58139534883720934</v>
      </c>
      <c r="W19" s="103">
        <f>SUM(W4:W18)</f>
        <v>43</v>
      </c>
      <c r="X19" s="16" t="s">
        <v>101</v>
      </c>
      <c r="Y19" s="17"/>
      <c r="Z19" s="15"/>
      <c r="AA19" s="86">
        <f>SUM(AA4:AA18)</f>
        <v>38</v>
      </c>
      <c r="AB19" s="86">
        <f>SUM(AB4:AB18)</f>
        <v>4</v>
      </c>
      <c r="AC19" s="86">
        <f>SUM(AC4:AC18)</f>
        <v>30</v>
      </c>
      <c r="AD19" s="86">
        <f>SUM(AD4:AD18)</f>
        <v>31</v>
      </c>
      <c r="AE19" s="86">
        <f>SUM(AE4:AE18)</f>
        <v>183</v>
      </c>
      <c r="AF19" s="123">
        <f>PRODUCT(AE19/AG19)</f>
        <v>0.66545454545454541</v>
      </c>
      <c r="AG19" s="103">
        <f>SUM(AG4:AG18)</f>
        <v>275</v>
      </c>
      <c r="AH19" s="22"/>
      <c r="AI19" s="20"/>
      <c r="AJ19" s="124"/>
      <c r="AK19" s="125"/>
      <c r="AL19" s="24"/>
      <c r="AM19" s="86">
        <f>SUM(AM4:AM18)</f>
        <v>0</v>
      </c>
      <c r="AN19" s="86">
        <f>SUM(AN4:AN18)</f>
        <v>0</v>
      </c>
      <c r="AO19" s="86">
        <f>SUM(AO4:AO18)</f>
        <v>0</v>
      </c>
      <c r="AP19" s="86">
        <f>SUM(AP4:AP18)</f>
        <v>0</v>
      </c>
      <c r="AQ19" s="86">
        <f>SUM(AQ4:AQ18)</f>
        <v>0</v>
      </c>
      <c r="AR19" s="123">
        <v>0</v>
      </c>
      <c r="AS19" s="118">
        <f>SUM(AS4:AS18)</f>
        <v>0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7"/>
      <c r="K20" s="29"/>
      <c r="L20" s="24"/>
      <c r="M20" s="24"/>
      <c r="N20" s="24"/>
      <c r="O20" s="24"/>
      <c r="P20" s="46"/>
      <c r="Q20" s="46"/>
      <c r="R20" s="49"/>
      <c r="S20" s="46"/>
      <c r="T20" s="46"/>
      <c r="U20" s="24"/>
      <c r="V20" s="24"/>
      <c r="W20" s="29"/>
      <c r="X20" s="46"/>
      <c r="Y20" s="46"/>
      <c r="Z20" s="46"/>
      <c r="AA20" s="46"/>
      <c r="AB20" s="46"/>
      <c r="AC20" s="46"/>
      <c r="AD20" s="46"/>
      <c r="AE20" s="46"/>
      <c r="AF20" s="47"/>
      <c r="AG20" s="29"/>
      <c r="AH20" s="24"/>
      <c r="AI20" s="24"/>
      <c r="AJ20" s="24"/>
      <c r="AK20" s="24"/>
      <c r="AL20" s="46"/>
      <c r="AM20" s="46"/>
      <c r="AN20" s="49"/>
      <c r="AO20" s="46"/>
      <c r="AP20" s="46"/>
      <c r="AQ20" s="24"/>
      <c r="AR20" s="24"/>
      <c r="AS20" s="29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26" t="s">
        <v>102</v>
      </c>
      <c r="C21" s="127"/>
      <c r="D21" s="128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103</v>
      </c>
      <c r="O21" s="18" t="s">
        <v>104</v>
      </c>
      <c r="Q21" s="49"/>
      <c r="R21" s="49" t="s">
        <v>62</v>
      </c>
      <c r="S21" s="49"/>
      <c r="T21" s="46" t="s">
        <v>63</v>
      </c>
      <c r="U21" s="24"/>
      <c r="V21" s="29"/>
      <c r="W21" s="29"/>
      <c r="X21" s="129"/>
      <c r="Y21" s="129"/>
      <c r="Z21" s="129"/>
      <c r="AA21" s="129"/>
      <c r="AB21" s="129"/>
      <c r="AC21" s="49"/>
      <c r="AD21" s="49"/>
      <c r="AE21" s="49"/>
      <c r="AF21" s="46"/>
      <c r="AG21" s="46"/>
      <c r="AH21" s="46"/>
      <c r="AI21" s="46"/>
      <c r="AJ21" s="46"/>
      <c r="AK21" s="46"/>
      <c r="AM21" s="29"/>
      <c r="AN21" s="129"/>
      <c r="AO21" s="129"/>
      <c r="AP21" s="129"/>
      <c r="AQ21" s="129"/>
      <c r="AR21" s="129"/>
      <c r="AS21" s="129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51" t="s">
        <v>12</v>
      </c>
      <c r="C22" s="12"/>
      <c r="D22" s="53"/>
      <c r="E22" s="130">
        <v>101</v>
      </c>
      <c r="F22" s="130">
        <v>1</v>
      </c>
      <c r="G22" s="130">
        <v>14</v>
      </c>
      <c r="H22" s="130">
        <v>35</v>
      </c>
      <c r="I22" s="130">
        <v>243</v>
      </c>
      <c r="J22" s="131">
        <v>0.45800000000000002</v>
      </c>
      <c r="K22" s="46">
        <f>PRODUCT(I22/J22)</f>
        <v>530.56768558951967</v>
      </c>
      <c r="L22" s="132">
        <f>PRODUCT((F22+G22)/E22)</f>
        <v>0.14851485148514851</v>
      </c>
      <c r="M22" s="132">
        <f>PRODUCT(H22/E22)</f>
        <v>0.34653465346534651</v>
      </c>
      <c r="N22" s="132">
        <f>PRODUCT((F22+G22+H22)/E22)</f>
        <v>0.49504950495049505</v>
      </c>
      <c r="O22" s="132">
        <f>PRODUCT(I22/E22)</f>
        <v>2.4059405940594059</v>
      </c>
      <c r="Q22" s="49"/>
      <c r="R22" s="49"/>
      <c r="S22" s="49"/>
      <c r="T22" s="99" t="s">
        <v>65</v>
      </c>
      <c r="U22" s="46"/>
      <c r="V22" s="46"/>
      <c r="W22" s="46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9"/>
      <c r="AO22" s="49"/>
      <c r="AP22" s="49"/>
      <c r="AQ22" s="49"/>
      <c r="AR22" s="49"/>
      <c r="AS22" s="49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133" t="s">
        <v>66</v>
      </c>
      <c r="C23" s="78"/>
      <c r="D23" s="77"/>
      <c r="E23" s="130">
        <f>PRODUCT(E19+Q19)</f>
        <v>156</v>
      </c>
      <c r="F23" s="130">
        <f>PRODUCT(F19+R19)</f>
        <v>6</v>
      </c>
      <c r="G23" s="130">
        <f>PRODUCT(G19+S19)</f>
        <v>86</v>
      </c>
      <c r="H23" s="130">
        <f>PRODUCT(H19+T19)</f>
        <v>77</v>
      </c>
      <c r="I23" s="130">
        <f>PRODUCT(I19+U19)</f>
        <v>493</v>
      </c>
      <c r="J23" s="131">
        <v>0</v>
      </c>
      <c r="K23" s="46">
        <f>PRODUCT(K19+W19)</f>
        <v>949</v>
      </c>
      <c r="L23" s="132">
        <f>PRODUCT((F23+G23)/E23)</f>
        <v>0.58974358974358976</v>
      </c>
      <c r="M23" s="132">
        <f>PRODUCT(H23/E23)</f>
        <v>0.49358974358974361</v>
      </c>
      <c r="N23" s="132">
        <f>PRODUCT((F23+G23+H23)/E23)</f>
        <v>1.0833333333333333</v>
      </c>
      <c r="O23" s="132">
        <f>PRODUCT(I23/E23)</f>
        <v>3.1602564102564101</v>
      </c>
      <c r="Q23" s="49"/>
      <c r="R23" s="49"/>
      <c r="S23" s="49"/>
      <c r="T23" s="99" t="s">
        <v>88</v>
      </c>
      <c r="U23" s="46"/>
      <c r="V23" s="46"/>
      <c r="W23" s="46"/>
      <c r="X23" s="46"/>
      <c r="Y23" s="46"/>
      <c r="Z23" s="46"/>
      <c r="AA23" s="46"/>
      <c r="AB23" s="46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134" t="s">
        <v>98</v>
      </c>
      <c r="C24" s="72"/>
      <c r="D24" s="42"/>
      <c r="E24" s="130">
        <f>PRODUCT(AA19+AM19)</f>
        <v>38</v>
      </c>
      <c r="F24" s="130">
        <f>PRODUCT(AB19+AN19)</f>
        <v>4</v>
      </c>
      <c r="G24" s="130">
        <f>PRODUCT(AC19+AO19)</f>
        <v>30</v>
      </c>
      <c r="H24" s="130">
        <f>PRODUCT(AD19+AP19)</f>
        <v>31</v>
      </c>
      <c r="I24" s="130">
        <f>PRODUCT(AE19+AQ19)</f>
        <v>183</v>
      </c>
      <c r="J24" s="131">
        <f>PRODUCT(I24/K24)</f>
        <v>0.66545454545454541</v>
      </c>
      <c r="K24" s="24">
        <f>PRODUCT(AG19+AS19)</f>
        <v>275</v>
      </c>
      <c r="L24" s="132">
        <f>PRODUCT((F24+G24)/E24)</f>
        <v>0.89473684210526316</v>
      </c>
      <c r="M24" s="132">
        <f>PRODUCT(H24/E24)</f>
        <v>0.81578947368421051</v>
      </c>
      <c r="N24" s="132">
        <f>PRODUCT((F24+G24+H24)/E24)</f>
        <v>1.7105263157894737</v>
      </c>
      <c r="O24" s="132">
        <f>PRODUCT(I24/E24)</f>
        <v>4.8157894736842106</v>
      </c>
      <c r="Q24" s="49"/>
      <c r="R24" s="49"/>
      <c r="S24" s="46"/>
      <c r="T24" s="99" t="s">
        <v>64</v>
      </c>
      <c r="U24" s="24"/>
      <c r="V24" s="24"/>
      <c r="W24" s="46"/>
      <c r="X24" s="46"/>
      <c r="Y24" s="46"/>
      <c r="Z24" s="46"/>
      <c r="AA24" s="46"/>
      <c r="AB24" s="46"/>
      <c r="AC24" s="49"/>
      <c r="AD24" s="49"/>
      <c r="AE24" s="49"/>
      <c r="AF24" s="49"/>
      <c r="AG24" s="49"/>
      <c r="AH24" s="49"/>
      <c r="AI24" s="49"/>
      <c r="AJ24" s="49"/>
      <c r="AK24" s="46"/>
      <c r="AL24" s="24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135" t="s">
        <v>101</v>
      </c>
      <c r="C25" s="136"/>
      <c r="D25" s="137"/>
      <c r="E25" s="130">
        <f>SUM(E22:E24)</f>
        <v>295</v>
      </c>
      <c r="F25" s="130">
        <f t="shared" ref="F25:I25" si="0">SUM(F22:F24)</f>
        <v>11</v>
      </c>
      <c r="G25" s="130">
        <f t="shared" si="0"/>
        <v>130</v>
      </c>
      <c r="H25" s="130">
        <f t="shared" si="0"/>
        <v>143</v>
      </c>
      <c r="I25" s="130">
        <f t="shared" si="0"/>
        <v>919</v>
      </c>
      <c r="J25" s="131">
        <f>PRODUCT(I25/K25)</f>
        <v>0.52377574689643502</v>
      </c>
      <c r="K25" s="46">
        <f>SUM(K22:K24)</f>
        <v>1754.5676855895197</v>
      </c>
      <c r="L25" s="132">
        <f>PRODUCT((F25+G25)/E25)</f>
        <v>0.47796610169491527</v>
      </c>
      <c r="M25" s="132">
        <f>PRODUCT(H25/E25)</f>
        <v>0.48474576271186443</v>
      </c>
      <c r="N25" s="132">
        <f>PRODUCT((F25+G25+H25)/E25)</f>
        <v>0.96271186440677969</v>
      </c>
      <c r="O25" s="132">
        <f>PRODUCT(I25/E25)</f>
        <v>3.1152542372881356</v>
      </c>
      <c r="Q25" s="24"/>
      <c r="R25" s="24"/>
      <c r="S25" s="24"/>
      <c r="T25" s="99" t="s">
        <v>105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24"/>
      <c r="F26" s="24"/>
      <c r="G26" s="24"/>
      <c r="H26" s="24"/>
      <c r="I26" s="24"/>
      <c r="J26" s="46"/>
      <c r="K26" s="46"/>
      <c r="L26" s="24"/>
      <c r="M26" s="24"/>
      <c r="N26" s="24"/>
      <c r="O26" s="24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9"/>
      <c r="AH178" s="49"/>
      <c r="AI178" s="49"/>
      <c r="AJ178" s="49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9"/>
      <c r="AH179" s="49"/>
      <c r="AI179" s="49"/>
      <c r="AJ179" s="49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9"/>
      <c r="AH180" s="49"/>
      <c r="AI180" s="49"/>
      <c r="AJ180" s="49"/>
      <c r="AK180" s="46"/>
      <c r="AL180" s="24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6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6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6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24"/>
      <c r="AL190" s="24"/>
    </row>
    <row r="191" spans="1:57" x14ac:dyDescent="0.25"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</row>
    <row r="193" spans="12:38" x14ac:dyDescent="0.25"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ht="14.25" x14ac:dyDescent="0.2">
      <c r="L221"/>
      <c r="M221"/>
      <c r="N221"/>
      <c r="O221"/>
      <c r="P221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ht="14.25" x14ac:dyDescent="0.2">
      <c r="L222"/>
      <c r="M222"/>
      <c r="N222"/>
      <c r="O222"/>
      <c r="P222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</sheetData>
  <sortState ref="X16:AQ18">
    <sortCondition ref="X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0" customWidth="1"/>
    <col min="3" max="3" width="24.5703125" style="69" customWidth="1"/>
    <col min="4" max="4" width="10.5703125" style="101" customWidth="1"/>
    <col min="5" max="5" width="8" style="101" customWidth="1"/>
    <col min="6" max="6" width="0.7109375" style="29" customWidth="1"/>
    <col min="7" max="11" width="5.28515625" style="69" customWidth="1"/>
    <col min="12" max="12" width="6" style="69" customWidth="1"/>
    <col min="13" max="21" width="5.28515625" style="69" customWidth="1"/>
    <col min="22" max="22" width="9" style="69" customWidth="1"/>
    <col min="23" max="23" width="18.140625" style="101" customWidth="1"/>
    <col min="24" max="24" width="9.7109375" style="69" customWidth="1"/>
    <col min="25" max="30" width="9.140625" style="102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4" t="s">
        <v>86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80"/>
      <c r="X1" s="37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34</v>
      </c>
      <c r="C2" s="5" t="s">
        <v>95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27"/>
      <c r="Y2" s="81"/>
      <c r="Z2" s="81"/>
      <c r="AA2" s="81"/>
      <c r="AB2" s="81"/>
      <c r="AC2" s="81"/>
      <c r="AD2" s="81"/>
    </row>
    <row r="3" spans="1:30" x14ac:dyDescent="0.25">
      <c r="A3" s="1"/>
      <c r="B3" s="84" t="s">
        <v>69</v>
      </c>
      <c r="C3" s="22" t="s">
        <v>70</v>
      </c>
      <c r="D3" s="76" t="s">
        <v>71</v>
      </c>
      <c r="E3" s="85" t="s">
        <v>1</v>
      </c>
      <c r="F3" s="24"/>
      <c r="G3" s="86" t="s">
        <v>72</v>
      </c>
      <c r="H3" s="87" t="s">
        <v>73</v>
      </c>
      <c r="I3" s="87" t="s">
        <v>32</v>
      </c>
      <c r="J3" s="17" t="s">
        <v>74</v>
      </c>
      <c r="K3" s="88" t="s">
        <v>75</v>
      </c>
      <c r="L3" s="88" t="s">
        <v>76</v>
      </c>
      <c r="M3" s="86" t="s">
        <v>77</v>
      </c>
      <c r="N3" s="86" t="s">
        <v>31</v>
      </c>
      <c r="O3" s="87" t="s">
        <v>78</v>
      </c>
      <c r="P3" s="86" t="s">
        <v>73</v>
      </c>
      <c r="Q3" s="86" t="s">
        <v>17</v>
      </c>
      <c r="R3" s="86">
        <v>1</v>
      </c>
      <c r="S3" s="86">
        <v>2</v>
      </c>
      <c r="T3" s="86">
        <v>3</v>
      </c>
      <c r="U3" s="86" t="s">
        <v>79</v>
      </c>
      <c r="V3" s="17" t="s">
        <v>22</v>
      </c>
      <c r="W3" s="16" t="s">
        <v>80</v>
      </c>
      <c r="X3" s="16" t="s">
        <v>81</v>
      </c>
      <c r="Y3" s="81"/>
      <c r="Z3" s="81"/>
      <c r="AA3" s="81"/>
      <c r="AB3" s="81"/>
      <c r="AC3" s="81"/>
      <c r="AD3" s="81"/>
    </row>
    <row r="4" spans="1:30" x14ac:dyDescent="0.25">
      <c r="A4" s="1"/>
      <c r="B4" s="89" t="s">
        <v>82</v>
      </c>
      <c r="C4" s="90" t="s">
        <v>83</v>
      </c>
      <c r="D4" s="91" t="s">
        <v>84</v>
      </c>
      <c r="E4" s="92" t="s">
        <v>36</v>
      </c>
      <c r="F4" s="98"/>
      <c r="G4" s="93"/>
      <c r="H4" s="94"/>
      <c r="I4" s="93">
        <v>1</v>
      </c>
      <c r="J4" s="95"/>
      <c r="K4" s="95"/>
      <c r="L4" s="95"/>
      <c r="M4" s="95">
        <v>1</v>
      </c>
      <c r="N4" s="93"/>
      <c r="O4" s="94">
        <v>1</v>
      </c>
      <c r="P4" s="94"/>
      <c r="Q4" s="94"/>
      <c r="R4" s="94"/>
      <c r="S4" s="94"/>
      <c r="T4" s="94"/>
      <c r="U4" s="94"/>
      <c r="V4" s="96"/>
      <c r="W4" s="90" t="s">
        <v>85</v>
      </c>
      <c r="X4" s="97">
        <v>600</v>
      </c>
      <c r="Y4" s="81"/>
      <c r="Z4" s="81"/>
      <c r="AA4" s="81"/>
      <c r="AB4" s="81"/>
      <c r="AC4" s="81"/>
      <c r="AD4" s="81"/>
    </row>
    <row r="5" spans="1:30" x14ac:dyDescent="0.25">
      <c r="A5" s="9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12"/>
      <c r="W5" s="109"/>
      <c r="X5" s="113"/>
      <c r="Y5" s="81"/>
      <c r="Z5" s="81"/>
      <c r="AA5" s="81"/>
      <c r="AB5" s="81"/>
      <c r="AC5" s="81"/>
      <c r="AD5" s="81"/>
    </row>
    <row r="6" spans="1:30" x14ac:dyDescent="0.25">
      <c r="A6" s="9"/>
      <c r="B6" s="99"/>
      <c r="C6" s="46"/>
      <c r="D6" s="99"/>
      <c r="E6" s="100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99"/>
      <c r="X6" s="46"/>
      <c r="Y6" s="81"/>
      <c r="Z6" s="81"/>
      <c r="AA6" s="81"/>
      <c r="AB6" s="81"/>
      <c r="AC6" s="81"/>
      <c r="AD6" s="81"/>
    </row>
    <row r="7" spans="1:30" x14ac:dyDescent="0.25">
      <c r="A7" s="9"/>
      <c r="B7" s="99"/>
      <c r="C7" s="46"/>
      <c r="D7" s="99"/>
      <c r="E7" s="100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99"/>
      <c r="X7" s="46"/>
      <c r="Y7" s="81"/>
      <c r="Z7" s="81"/>
      <c r="AA7" s="81"/>
      <c r="AB7" s="81"/>
      <c r="AC7" s="81"/>
      <c r="AD7" s="81"/>
    </row>
    <row r="8" spans="1:30" x14ac:dyDescent="0.25">
      <c r="A8" s="9"/>
      <c r="B8" s="99"/>
      <c r="C8" s="46"/>
      <c r="D8" s="99"/>
      <c r="E8" s="100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99"/>
      <c r="X8" s="46"/>
      <c r="Y8" s="81"/>
      <c r="Z8" s="81"/>
      <c r="AA8" s="81"/>
      <c r="AB8" s="81"/>
      <c r="AC8" s="81"/>
      <c r="AD8" s="81"/>
    </row>
    <row r="9" spans="1:30" x14ac:dyDescent="0.25">
      <c r="A9" s="9"/>
      <c r="B9" s="99"/>
      <c r="C9" s="46"/>
      <c r="D9" s="99"/>
      <c r="E9" s="100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99"/>
      <c r="X9" s="46"/>
      <c r="Y9" s="81"/>
      <c r="Z9" s="81"/>
      <c r="AA9" s="81"/>
      <c r="AB9" s="81"/>
      <c r="AC9" s="81"/>
      <c r="AD9" s="81"/>
    </row>
    <row r="10" spans="1:30" x14ac:dyDescent="0.25">
      <c r="A10" s="9"/>
      <c r="B10" s="99"/>
      <c r="C10" s="46"/>
      <c r="D10" s="99"/>
      <c r="E10" s="100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99"/>
      <c r="X10" s="46"/>
      <c r="Y10" s="81"/>
      <c r="Z10" s="81"/>
      <c r="AA10" s="81"/>
      <c r="AB10" s="81"/>
      <c r="AC10" s="81"/>
      <c r="AD10" s="81"/>
    </row>
    <row r="11" spans="1:30" x14ac:dyDescent="0.25">
      <c r="A11" s="9"/>
      <c r="B11" s="99"/>
      <c r="C11" s="46"/>
      <c r="D11" s="99"/>
      <c r="E11" s="100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99"/>
      <c r="X11" s="46"/>
      <c r="Y11" s="81"/>
      <c r="Z11" s="81"/>
      <c r="AA11" s="81"/>
      <c r="AB11" s="81"/>
      <c r="AC11" s="81"/>
      <c r="AD11" s="81"/>
    </row>
    <row r="12" spans="1:30" x14ac:dyDescent="0.25">
      <c r="A12" s="9"/>
      <c r="B12" s="99"/>
      <c r="C12" s="46"/>
      <c r="D12" s="99"/>
      <c r="E12" s="100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99"/>
      <c r="X12" s="46"/>
      <c r="Y12" s="81"/>
      <c r="Z12" s="81"/>
      <c r="AA12" s="81"/>
      <c r="AB12" s="81"/>
      <c r="AC12" s="81"/>
      <c r="AD12" s="81"/>
    </row>
    <row r="13" spans="1:30" x14ac:dyDescent="0.25">
      <c r="A13" s="9"/>
      <c r="B13" s="99"/>
      <c r="C13" s="46"/>
      <c r="D13" s="99"/>
      <c r="E13" s="100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9"/>
      <c r="X13" s="46"/>
      <c r="Y13" s="81"/>
      <c r="Z13" s="81"/>
      <c r="AA13" s="81"/>
      <c r="AB13" s="81"/>
      <c r="AC13" s="81"/>
      <c r="AD13" s="81"/>
    </row>
    <row r="14" spans="1:30" x14ac:dyDescent="0.25">
      <c r="A14" s="9"/>
      <c r="B14" s="99"/>
      <c r="C14" s="46"/>
      <c r="D14" s="99"/>
      <c r="E14" s="100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99"/>
      <c r="X14" s="46"/>
      <c r="Y14" s="81"/>
      <c r="Z14" s="81"/>
      <c r="AA14" s="81"/>
      <c r="AB14" s="81"/>
      <c r="AC14" s="81"/>
      <c r="AD14" s="81"/>
    </row>
    <row r="15" spans="1:30" x14ac:dyDescent="0.25">
      <c r="A15" s="9"/>
      <c r="B15" s="99"/>
      <c r="C15" s="46"/>
      <c r="D15" s="99"/>
      <c r="E15" s="100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99"/>
      <c r="X15" s="46"/>
      <c r="Y15" s="81"/>
      <c r="Z15" s="81"/>
      <c r="AA15" s="81"/>
      <c r="AB15" s="81"/>
      <c r="AC15" s="81"/>
      <c r="AD15" s="81"/>
    </row>
    <row r="16" spans="1:30" x14ac:dyDescent="0.25">
      <c r="A16" s="9"/>
      <c r="B16" s="99"/>
      <c r="C16" s="46"/>
      <c r="D16" s="99"/>
      <c r="E16" s="100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99"/>
      <c r="X16" s="46"/>
      <c r="Y16" s="81"/>
      <c r="Z16" s="81"/>
      <c r="AA16" s="81"/>
      <c r="AB16" s="81"/>
      <c r="AC16" s="81"/>
      <c r="AD16" s="81"/>
    </row>
    <row r="17" spans="1:30" x14ac:dyDescent="0.25">
      <c r="A17" s="9"/>
      <c r="B17" s="99"/>
      <c r="C17" s="46"/>
      <c r="D17" s="99"/>
      <c r="E17" s="100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99"/>
      <c r="X17" s="46"/>
      <c r="Y17" s="81"/>
      <c r="Z17" s="81"/>
      <c r="AA17" s="81"/>
      <c r="AB17" s="81"/>
      <c r="AC17" s="81"/>
      <c r="AD17" s="81"/>
    </row>
    <row r="18" spans="1:30" x14ac:dyDescent="0.25">
      <c r="A18" s="9"/>
      <c r="B18" s="99"/>
      <c r="C18" s="46"/>
      <c r="D18" s="99"/>
      <c r="E18" s="100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99"/>
      <c r="X18" s="46"/>
      <c r="Y18" s="81"/>
      <c r="Z18" s="81"/>
      <c r="AA18" s="81"/>
      <c r="AB18" s="81"/>
      <c r="AC18" s="81"/>
      <c r="AD18" s="81"/>
    </row>
    <row r="19" spans="1:30" x14ac:dyDescent="0.25">
      <c r="A19" s="9"/>
      <c r="B19" s="99"/>
      <c r="C19" s="46"/>
      <c r="D19" s="99"/>
      <c r="E19" s="100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99"/>
      <c r="X19" s="46"/>
      <c r="Y19" s="81"/>
      <c r="Z19" s="81"/>
      <c r="AA19" s="81"/>
      <c r="AB19" s="81"/>
      <c r="AC19" s="81"/>
      <c r="AD19" s="81"/>
    </row>
    <row r="20" spans="1:30" x14ac:dyDescent="0.25">
      <c r="A20" s="9"/>
      <c r="B20" s="99"/>
      <c r="C20" s="46"/>
      <c r="D20" s="99"/>
      <c r="E20" s="100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99"/>
      <c r="X20" s="46"/>
      <c r="Y20" s="81"/>
      <c r="Z20" s="81"/>
      <c r="AA20" s="81"/>
      <c r="AB20" s="81"/>
      <c r="AC20" s="81"/>
      <c r="AD20" s="81"/>
    </row>
    <row r="21" spans="1:30" x14ac:dyDescent="0.25">
      <c r="A21" s="9"/>
      <c r="B21" s="99"/>
      <c r="C21" s="46"/>
      <c r="D21" s="99"/>
      <c r="E21" s="100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99"/>
      <c r="X21" s="46"/>
      <c r="Y21" s="81"/>
      <c r="Z21" s="81"/>
      <c r="AA21" s="81"/>
      <c r="AB21" s="81"/>
      <c r="AC21" s="81"/>
      <c r="AD21" s="81"/>
    </row>
    <row r="22" spans="1:30" x14ac:dyDescent="0.25">
      <c r="A22" s="9"/>
      <c r="B22" s="99"/>
      <c r="C22" s="46"/>
      <c r="D22" s="99"/>
      <c r="E22" s="100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99"/>
      <c r="X22" s="46"/>
      <c r="Y22" s="81"/>
      <c r="Z22" s="81"/>
      <c r="AA22" s="81"/>
      <c r="AB22" s="81"/>
      <c r="AC22" s="81"/>
      <c r="AD22" s="81"/>
    </row>
    <row r="23" spans="1:30" x14ac:dyDescent="0.25">
      <c r="A23" s="9"/>
      <c r="B23" s="99"/>
      <c r="C23" s="46"/>
      <c r="D23" s="99"/>
      <c r="E23" s="100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99"/>
      <c r="X23" s="46"/>
      <c r="Y23" s="81"/>
      <c r="Z23" s="81"/>
      <c r="AA23" s="81"/>
      <c r="AB23" s="81"/>
      <c r="AC23" s="81"/>
      <c r="AD23" s="81"/>
    </row>
    <row r="24" spans="1:30" x14ac:dyDescent="0.25">
      <c r="A24" s="9"/>
      <c r="B24" s="99"/>
      <c r="C24" s="46"/>
      <c r="D24" s="99"/>
      <c r="E24" s="100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99"/>
      <c r="X24" s="46"/>
      <c r="Y24" s="81"/>
      <c r="Z24" s="81"/>
      <c r="AA24" s="81"/>
      <c r="AB24" s="81"/>
      <c r="AC24" s="81"/>
      <c r="AD24" s="81"/>
    </row>
    <row r="25" spans="1:30" x14ac:dyDescent="0.25">
      <c r="A25" s="9"/>
      <c r="B25" s="99"/>
      <c r="C25" s="46"/>
      <c r="D25" s="99"/>
      <c r="E25" s="100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99"/>
      <c r="X25" s="46"/>
      <c r="Y25" s="81"/>
      <c r="Z25" s="81"/>
      <c r="AA25" s="81"/>
      <c r="AB25" s="81"/>
      <c r="AC25" s="81"/>
      <c r="AD25" s="81"/>
    </row>
    <row r="26" spans="1:30" x14ac:dyDescent="0.25">
      <c r="A26" s="9"/>
      <c r="B26" s="99"/>
      <c r="C26" s="46"/>
      <c r="D26" s="99"/>
      <c r="E26" s="100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99"/>
      <c r="X26" s="46"/>
      <c r="Y26" s="81"/>
      <c r="Z26" s="81"/>
      <c r="AA26" s="81"/>
      <c r="AB26" s="81"/>
      <c r="AC26" s="81"/>
      <c r="AD26" s="81"/>
    </row>
    <row r="27" spans="1:30" x14ac:dyDescent="0.25">
      <c r="A27" s="9"/>
      <c r="B27" s="99"/>
      <c r="C27" s="46"/>
      <c r="D27" s="99"/>
      <c r="E27" s="100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99"/>
      <c r="X27" s="46"/>
      <c r="Y27" s="81"/>
      <c r="Z27" s="81"/>
      <c r="AA27" s="81"/>
      <c r="AB27" s="81"/>
      <c r="AC27" s="81"/>
      <c r="AD27" s="81"/>
    </row>
    <row r="28" spans="1:30" x14ac:dyDescent="0.25">
      <c r="A28" s="9"/>
      <c r="B28" s="99"/>
      <c r="C28" s="46"/>
      <c r="D28" s="99"/>
      <c r="E28" s="100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99"/>
      <c r="X28" s="46"/>
      <c r="Y28" s="81"/>
      <c r="Z28" s="81"/>
      <c r="AA28" s="81"/>
      <c r="AB28" s="81"/>
      <c r="AC28" s="81"/>
      <c r="AD28" s="81"/>
    </row>
    <row r="29" spans="1:30" x14ac:dyDescent="0.25">
      <c r="A29" s="9"/>
      <c r="B29" s="99"/>
      <c r="C29" s="46"/>
      <c r="D29" s="99"/>
      <c r="E29" s="100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99"/>
      <c r="X29" s="46"/>
      <c r="Y29" s="81"/>
      <c r="Z29" s="81"/>
      <c r="AA29" s="81"/>
      <c r="AB29" s="81"/>
      <c r="AC29" s="81"/>
      <c r="AD29" s="81"/>
    </row>
    <row r="30" spans="1:30" x14ac:dyDescent="0.25">
      <c r="A30" s="9"/>
      <c r="B30" s="99"/>
      <c r="C30" s="46"/>
      <c r="D30" s="99"/>
      <c r="E30" s="100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99"/>
      <c r="X30" s="46"/>
      <c r="Y30" s="81"/>
      <c r="Z30" s="81"/>
      <c r="AA30" s="81"/>
      <c r="AB30" s="81"/>
      <c r="AC30" s="81"/>
      <c r="AD30" s="81"/>
    </row>
    <row r="31" spans="1:30" x14ac:dyDescent="0.25">
      <c r="A31" s="9"/>
      <c r="B31" s="99"/>
      <c r="C31" s="46"/>
      <c r="D31" s="99"/>
      <c r="E31" s="100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99"/>
      <c r="X31" s="46"/>
      <c r="Y31" s="81"/>
      <c r="Z31" s="81"/>
      <c r="AA31" s="81"/>
      <c r="AB31" s="81"/>
      <c r="AC31" s="81"/>
      <c r="AD31" s="81"/>
    </row>
    <row r="32" spans="1:30" x14ac:dyDescent="0.25">
      <c r="A32" s="9"/>
      <c r="B32" s="99"/>
      <c r="C32" s="46"/>
      <c r="D32" s="99"/>
      <c r="E32" s="100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99"/>
      <c r="X32" s="46"/>
      <c r="Y32" s="81"/>
      <c r="Z32" s="81"/>
      <c r="AA32" s="81"/>
      <c r="AB32" s="81"/>
      <c r="AC32" s="81"/>
      <c r="AD32" s="81"/>
    </row>
    <row r="33" spans="1:30" x14ac:dyDescent="0.25">
      <c r="A33" s="9"/>
      <c r="B33" s="99"/>
      <c r="C33" s="46"/>
      <c r="D33" s="99"/>
      <c r="E33" s="100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99"/>
      <c r="X33" s="46"/>
      <c r="Y33" s="81"/>
      <c r="Z33" s="81"/>
      <c r="AA33" s="81"/>
      <c r="AB33" s="81"/>
      <c r="AC33" s="81"/>
      <c r="AD33" s="81"/>
    </row>
    <row r="34" spans="1:30" x14ac:dyDescent="0.25">
      <c r="A34" s="9"/>
      <c r="B34" s="99"/>
      <c r="C34" s="46"/>
      <c r="D34" s="99"/>
      <c r="E34" s="100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99"/>
      <c r="X34" s="46"/>
      <c r="Y34" s="81"/>
      <c r="Z34" s="81"/>
      <c r="AA34" s="81"/>
      <c r="AB34" s="81"/>
      <c r="AC34" s="81"/>
      <c r="AD34" s="81"/>
    </row>
    <row r="35" spans="1:30" x14ac:dyDescent="0.25">
      <c r="A35" s="9"/>
      <c r="B35" s="99"/>
      <c r="C35" s="46"/>
      <c r="D35" s="99"/>
      <c r="E35" s="100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99"/>
      <c r="X35" s="46"/>
      <c r="Y35" s="81"/>
      <c r="Z35" s="81"/>
      <c r="AA35" s="81"/>
      <c r="AB35" s="81"/>
      <c r="AC35" s="81"/>
      <c r="AD35" s="81"/>
    </row>
    <row r="36" spans="1:30" x14ac:dyDescent="0.25">
      <c r="A36" s="9"/>
      <c r="B36" s="99"/>
      <c r="C36" s="46"/>
      <c r="D36" s="99"/>
      <c r="E36" s="100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99"/>
      <c r="X36" s="46"/>
      <c r="Y36" s="81"/>
      <c r="Z36" s="81"/>
      <c r="AA36" s="81"/>
      <c r="AB36" s="81"/>
      <c r="AC36" s="81"/>
      <c r="AD36" s="81"/>
    </row>
    <row r="37" spans="1:30" x14ac:dyDescent="0.25">
      <c r="A37" s="9"/>
      <c r="B37" s="99"/>
      <c r="C37" s="46"/>
      <c r="D37" s="99"/>
      <c r="E37" s="100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99"/>
      <c r="X37" s="46"/>
      <c r="Y37" s="81"/>
      <c r="Z37" s="81"/>
      <c r="AA37" s="81"/>
      <c r="AB37" s="81"/>
      <c r="AC37" s="81"/>
      <c r="AD37" s="81"/>
    </row>
    <row r="38" spans="1:30" x14ac:dyDescent="0.25">
      <c r="A38" s="9"/>
      <c r="B38" s="99"/>
      <c r="C38" s="46"/>
      <c r="D38" s="99"/>
      <c r="E38" s="99"/>
      <c r="F38" s="24"/>
      <c r="G38" s="46"/>
      <c r="H38" s="49"/>
      <c r="I38" s="46"/>
      <c r="J38" s="24"/>
      <c r="K38" s="24"/>
      <c r="L38" s="24"/>
      <c r="M38" s="24"/>
      <c r="N38" s="68"/>
      <c r="O38" s="68"/>
      <c r="P38" s="24"/>
      <c r="Q38" s="24"/>
      <c r="R38" s="24"/>
      <c r="S38" s="24"/>
      <c r="T38" s="24"/>
      <c r="U38" s="24"/>
      <c r="V38" s="24"/>
      <c r="W38" s="99"/>
      <c r="X38" s="24"/>
      <c r="Y38" s="81"/>
      <c r="Z38" s="81"/>
      <c r="AA38" s="81"/>
      <c r="AB38" s="81"/>
      <c r="AC38" s="81"/>
      <c r="AD38" s="81"/>
    </row>
    <row r="39" spans="1:30" x14ac:dyDescent="0.25">
      <c r="A39" s="9"/>
      <c r="B39" s="99"/>
      <c r="C39" s="46"/>
      <c r="D39" s="99"/>
      <c r="E39" s="99"/>
      <c r="F39" s="24"/>
      <c r="G39" s="46"/>
      <c r="H39" s="49"/>
      <c r="I39" s="46"/>
      <c r="J39" s="24"/>
      <c r="K39" s="24"/>
      <c r="L39" s="24"/>
      <c r="M39" s="24"/>
      <c r="N39" s="68"/>
      <c r="O39" s="68"/>
      <c r="P39" s="24"/>
      <c r="Q39" s="24"/>
      <c r="R39" s="24"/>
      <c r="S39" s="24"/>
      <c r="T39" s="24"/>
      <c r="U39" s="24"/>
      <c r="V39" s="24"/>
      <c r="W39" s="99"/>
      <c r="X39" s="24"/>
      <c r="Y39" s="81"/>
      <c r="Z39" s="81"/>
      <c r="AA39" s="81"/>
      <c r="AB39" s="81"/>
      <c r="AC39" s="81"/>
      <c r="AD39" s="81"/>
    </row>
    <row r="40" spans="1:30" x14ac:dyDescent="0.25">
      <c r="A40" s="9"/>
      <c r="B40" s="99"/>
      <c r="C40" s="46"/>
      <c r="D40" s="99"/>
      <c r="E40" s="99"/>
      <c r="F40" s="24"/>
      <c r="G40" s="46"/>
      <c r="H40" s="49"/>
      <c r="I40" s="46"/>
      <c r="J40" s="24"/>
      <c r="K40" s="24"/>
      <c r="L40" s="24"/>
      <c r="M40" s="24"/>
      <c r="N40" s="68"/>
      <c r="O40" s="68"/>
      <c r="P40" s="24"/>
      <c r="Q40" s="24"/>
      <c r="R40" s="24"/>
      <c r="S40" s="24"/>
      <c r="T40" s="24"/>
      <c r="U40" s="24"/>
      <c r="V40" s="24"/>
      <c r="W40" s="99"/>
      <c r="X40" s="24"/>
      <c r="Y40" s="81"/>
      <c r="Z40" s="81"/>
      <c r="AA40" s="81"/>
      <c r="AB40" s="81"/>
      <c r="AC40" s="81"/>
      <c r="AD40" s="81"/>
    </row>
    <row r="41" spans="1:30" x14ac:dyDescent="0.25">
      <c r="A41" s="9"/>
      <c r="B41" s="99"/>
      <c r="C41" s="46"/>
      <c r="D41" s="99"/>
      <c r="E41" s="99"/>
      <c r="F41" s="24"/>
      <c r="G41" s="46"/>
      <c r="H41" s="49"/>
      <c r="I41" s="46"/>
      <c r="J41" s="24"/>
      <c r="K41" s="24"/>
      <c r="L41" s="24"/>
      <c r="M41" s="24"/>
      <c r="N41" s="68"/>
      <c r="O41" s="68"/>
      <c r="P41" s="24"/>
      <c r="Q41" s="24"/>
      <c r="R41" s="24"/>
      <c r="S41" s="24"/>
      <c r="T41" s="24"/>
      <c r="U41" s="24"/>
      <c r="V41" s="24"/>
      <c r="W41" s="99"/>
      <c r="X41" s="24"/>
      <c r="Y41" s="81"/>
      <c r="Z41" s="81"/>
      <c r="AA41" s="81"/>
      <c r="AB41" s="81"/>
      <c r="AC41" s="81"/>
      <c r="AD41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2020-09-03T10:18:31Z</dcterms:modified>
</cp:coreProperties>
</file>