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K17" i="5" l="1"/>
  <c r="K18" i="5" s="1"/>
  <c r="F17" i="5"/>
  <c r="H17" i="5"/>
  <c r="M17" i="5" s="1"/>
  <c r="L17" i="5"/>
  <c r="J18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<sst xmlns="http://schemas.openxmlformats.org/spreadsheetml/2006/main" count="84" uniqueCount="37">
  <si>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</si>
  <si>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</si>
  <si>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</si>
  <si>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</si>
  <si>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</si>
  <si>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</si>
  <si>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</si>
  <si>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</si>
  <si>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</si>
  <si>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</si>
  <si>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</si>
  <si>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</si>
  <si>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</si>
  <si>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</si>
  <si>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</si>
  <si>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</si>
  <si>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</si>
  <si>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</si>
  <si>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</si>
  <si>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</si>
  <si>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</si>
  <si>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</si>
  <si>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</si>
  <si>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</si>
  <si>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</si>
  <si>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TU = Toholammin Urheilijat  (1955)</t>
  </si>
  <si>
    <t>Janne Nivala</t>
  </si>
  <si>
    <t>10.</t>
  </si>
  <si>
    <t>Ura</t>
  </si>
  <si>
    <t>9.</t>
  </si>
  <si>
    <t>TU</t>
  </si>
  <si>
    <t>4.</t>
  </si>
  <si>
    <t>3.</t>
  </si>
  <si>
    <t>KoKi</t>
  </si>
  <si>
    <t>6.</t>
  </si>
  <si>
    <t>4.2.1974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</si>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</sst>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29</v>
      </c>
      <c r="Z4" s="70" t="s">
        <v>28</v>
      </c>
      <c r="AA4" s="12">
        <v>13</v>
      </c>
      <c r="AB4" s="12">
        <v>0</v>
      </c>
      <c r="AC4" s="12">
        <v>3</v>
      </c>
      <c r="AD4" s="12">
        <v>9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28</v>
      </c>
      <c r="AA6" s="12">
        <v>18</v>
      </c>
      <c r="AB6" s="12">
        <v>0</v>
      </c>
      <c r="AC6" s="12">
        <v>16</v>
      </c>
      <c r="AD6" s="12">
        <v>10</v>
      </c>
      <c r="AE6" s="12">
        <v>86</v>
      </c>
      <c r="AF6" s="68">
        <v>0.67179999999999995</v>
      </c>
      <c r="AG6" s="69">
        <v>128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29</v>
      </c>
      <c r="Z7" s="1" t="s">
        <v>30</v>
      </c>
      <c r="AA7" s="12">
        <v>18</v>
      </c>
      <c r="AB7" s="12">
        <v>0</v>
      </c>
      <c r="AC7" s="12">
        <v>20</v>
      </c>
      <c r="AD7" s="12">
        <v>6</v>
      </c>
      <c r="AE7" s="12">
        <v>89</v>
      </c>
      <c r="AF7" s="68">
        <v>0.57789999999999997</v>
      </c>
      <c r="AG7" s="69">
        <v>154</v>
      </c>
      <c r="AH7" s="7"/>
      <c r="AI7" s="7"/>
      <c r="AJ7" s="7"/>
      <c r="AK7" s="7" t="s">
        <v>29</v>
      </c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30</v>
      </c>
      <c r="AA8" s="12">
        <v>18</v>
      </c>
      <c r="AB8" s="12">
        <v>1</v>
      </c>
      <c r="AC8" s="12">
        <v>16</v>
      </c>
      <c r="AD8" s="12">
        <v>26</v>
      </c>
      <c r="AE8" s="12">
        <v>90</v>
      </c>
      <c r="AF8" s="68">
        <v>0.68700000000000006</v>
      </c>
      <c r="AG8" s="69">
        <v>131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3</v>
      </c>
      <c r="AR8" s="65">
        <v>0.5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32</v>
      </c>
      <c r="Z9" s="1" t="s">
        <v>33</v>
      </c>
      <c r="AA9" s="12">
        <v>3</v>
      </c>
      <c r="AB9" s="12">
        <v>0</v>
      </c>
      <c r="AC9" s="12">
        <v>4</v>
      </c>
      <c r="AD9" s="12">
        <v>1</v>
      </c>
      <c r="AE9" s="12">
        <v>10</v>
      </c>
      <c r="AF9" s="68">
        <v>0.5</v>
      </c>
      <c r="AG9" s="69">
        <v>20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34</v>
      </c>
      <c r="Z10" s="1" t="s">
        <v>33</v>
      </c>
      <c r="AA10" s="12">
        <v>6</v>
      </c>
      <c r="AB10" s="12">
        <v>0</v>
      </c>
      <c r="AC10" s="12">
        <v>4</v>
      </c>
      <c r="AD10" s="12">
        <v>2</v>
      </c>
      <c r="AE10" s="12">
        <v>16</v>
      </c>
      <c r="AF10" s="68">
        <v>0.5</v>
      </c>
      <c r="AG10" s="69">
        <v>32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32</v>
      </c>
      <c r="Z11" s="1" t="s">
        <v>33</v>
      </c>
      <c r="AA11" s="12">
        <v>7</v>
      </c>
      <c r="AB11" s="12">
        <v>0</v>
      </c>
      <c r="AC11" s="12">
        <v>4</v>
      </c>
      <c r="AD11" s="12">
        <v>1</v>
      </c>
      <c r="AE11" s="12">
        <v>21</v>
      </c>
      <c r="AF11" s="68">
        <v>0.5121</v>
      </c>
      <c r="AG11" s="69">
        <v>41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3</v>
      </c>
      <c r="AR11" s="65">
        <v>0.2727</v>
      </c>
      <c r="AS11" s="66">
        <v>11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83</v>
      </c>
      <c r="AB12" s="36">
        <f>SUM(AB4:AB11)</f>
        <v>1</v>
      </c>
      <c r="AC12" s="36">
        <f>SUM(AC4:AC11)</f>
        <v>67</v>
      </c>
      <c r="AD12" s="36">
        <f>SUM(AD4:AD11)</f>
        <v>55</v>
      </c>
      <c r="AE12" s="36">
        <f>SUM(AE4:AE11)</f>
        <v>312</v>
      </c>
      <c r="AF12" s="37">
        <f>PRODUCT(AE12/AG12)</f>
        <v>0.61660079051383399</v>
      </c>
      <c r="AG12" s="21">
        <f>SUM(AG4:AG11)</f>
        <v>506</v>
      </c>
      <c r="AH12" s="18"/>
      <c r="AI12" s="29"/>
      <c r="AJ12" s="41"/>
      <c r="AK12" s="42"/>
      <c r="AL12" s="10"/>
      <c r="AM12" s="36">
        <f>SUM(AM4:AM11)</f>
        <v>4</v>
      </c>
      <c r="AN12" s="36">
        <f>SUM(AN4:AN11)</f>
        <v>0</v>
      </c>
      <c r="AO12" s="36">
        <f>SUM(AO4:AO11)</f>
        <v>0</v>
      </c>
      <c r="AP12" s="36">
        <f>SUM(AP4:AP11)</f>
        <v>1</v>
      </c>
      <c r="AQ12" s="36">
        <f>SUM(AQ4:AQ11)</f>
        <v>6</v>
      </c>
      <c r="AR12" s="37">
        <f>PRODUCT(AQ12/AS12)</f>
        <v>0.35294117647058826</v>
      </c>
      <c r="AS12" s="39">
        <f>SUM(AS4:AS11)</f>
        <v>17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87</v>
      </c>
      <c r="F17" s="47">
        <f>PRODUCT(AB12+AN12)</f>
        <v>1</v>
      </c>
      <c r="G17" s="47">
        <f>PRODUCT(AC12+AO12)</f>
        <v>67</v>
      </c>
      <c r="H17" s="47">
        <f>PRODUCT(AD12+AP12)</f>
        <v>56</v>
      </c>
      <c r="I17" s="47">
        <f>PRODUCT(AE12+AQ12)</f>
        <v>318</v>
      </c>
      <c r="J17" s="60">
        <f>PRODUCT(I17/K17)</f>
        <v>0.60803059273422566</v>
      </c>
      <c r="K17" s="10">
        <f>PRODUCT(AG12+AS12)</f>
        <v>523</v>
      </c>
      <c r="L17" s="53">
        <f>PRODUCT((F17+G17)/E17)</f>
        <v>0.7816091954022989</v>
      </c>
      <c r="M17" s="53">
        <f>PRODUCT(H17/E17)</f>
        <v>0.64367816091954022</v>
      </c>
      <c r="N17" s="53">
        <f>PRODUCT((F17+G17+H17)/E17)</f>
        <v>1.4252873563218391</v>
      </c>
      <c r="O17" s="53">
        <v>4.3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87</v>
      </c>
      <c r="F18" s="47">
        <f t="shared" ref="F18:I18" si="0">SUM(F15:F17)</f>
        <v>1</v>
      </c>
      <c r="G18" s="47">
        <f t="shared" si="0"/>
        <v>67</v>
      </c>
      <c r="H18" s="47">
        <f t="shared" si="0"/>
        <v>56</v>
      </c>
      <c r="I18" s="47">
        <f t="shared" si="0"/>
        <v>318</v>
      </c>
      <c r="J18" s="60">
        <f>PRODUCT(I18/K18)</f>
        <v>0.60803059273422566</v>
      </c>
      <c r="K18" s="16">
        <f>SUM(K15:K17)</f>
        <v>523</v>
      </c>
      <c r="L18" s="53">
        <f>PRODUCT((F18+G18)/E18)</f>
        <v>0.7816091954022989</v>
      </c>
      <c r="M18" s="53">
        <f>PRODUCT(H18/E18)</f>
        <v>0.64367816091954022</v>
      </c>
      <c r="N18" s="53">
        <f>PRODUCT((F18+G18+H18)/E18)</f>
        <v>1.4252873563218391</v>
      </c>
      <c r="O18" s="53">
        <v>4.3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2018-12-23T18:38:29Z</dcterms:modified>
</cp:coreProperties>
</file>