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H11" i="1"/>
  <c r="H15" i="1" s="1"/>
  <c r="G11" i="1"/>
  <c r="G15" i="1" s="1"/>
  <c r="F11" i="1"/>
  <c r="F15" i="1" s="1"/>
  <c r="E11" i="1"/>
  <c r="E15" i="1" s="1"/>
  <c r="G18" i="1" l="1"/>
  <c r="O11" i="1"/>
  <c r="O15" i="1" s="1"/>
  <c r="O18" i="1" s="1"/>
  <c r="D12" i="1"/>
  <c r="F18" i="1"/>
  <c r="K15" i="1"/>
  <c r="E18" i="1"/>
  <c r="L15" i="1"/>
  <c r="H18" i="1"/>
  <c r="I15" i="1"/>
  <c r="L18" i="1" l="1"/>
  <c r="N11" i="1"/>
  <c r="N15" i="1" s="1"/>
  <c r="K18" i="1"/>
  <c r="M15" i="1"/>
  <c r="I18" i="1"/>
  <c r="N18" i="1" l="1"/>
  <c r="M18" i="1"/>
</calcChain>
</file>

<file path=xl/sharedStrings.xml><?xml version="1.0" encoding="utf-8"?>
<sst xmlns="http://schemas.openxmlformats.org/spreadsheetml/2006/main" count="81" uniqueCount="54">
  <si>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</si>
  <si>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</si>
  <si>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</si>
  <si>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</si>
  <si>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</si>
  <si>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</si>
  <si>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</si>
  <si>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</si>
  <si>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</si>
  <si>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</si>
  <si>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</si>
  <si>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</si>
  <si>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</si>
  <si>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</si>
  <si>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</si>
  <si>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</si>
  <si>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</si>
  <si>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</si>
  <si>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</si>
  <si>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</si>
  <si>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</si>
  <si>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</si>
  <si>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</si>
  <si>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</si>
  <si>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</si>
  <si>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</si>
  <si>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</si>
  <si>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</si>
  <si>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</si>
  <si>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</si>
  <si>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</si>
  <si>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</si>
  <si>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</si>
  <si>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</si>
  <si>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</si>
  <si>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Pesä Ysit</t>
  </si>
  <si>
    <t>1.  ottelu</t>
  </si>
  <si>
    <t>Seurat</t>
  </si>
  <si>
    <t>Pesä Ysit = Pesä Ysit, Lappeenranta  (1976),  kasvattajaseura</t>
  </si>
  <si>
    <t>Pesä Ysit  2</t>
  </si>
  <si>
    <t>suomensarja</t>
  </si>
  <si>
    <t>Lotta Anttonen</t>
  </si>
  <si>
    <t>24.1.2002   Lappeenranta</t>
  </si>
  <si>
    <t>9.</t>
  </si>
  <si>
    <t xml:space="preserve">Lyöty </t>
  </si>
  <si>
    <t xml:space="preserve">Tuotu </t>
  </si>
  <si>
    <t>24.07. 2019  Virkiä - Pesä Ysit  1-2  (6-3, 2-3, 1-1, 8-9)</t>
  </si>
  <si>
    <t>Puhti</t>
  </si>
  <si>
    <t>Puhti = Kuusankosken Puhti  (1910)</t>
  </si>
  <si>
    <t>10.</t>
  </si>
  <si>
    <t>6.  ottelu</t>
  </si>
  <si>
    <t>05.08. 2020  Pesä Ysit - JoMa  2-0  (3-2, 2-0)</t>
  </si>
  <si>
    <t xml:space="preserve">  17 v   6 kk   0 pv   </t>
  </si>
  <si>
    <t xml:space="preserve">  18 v   6 kk 12 pv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</si>
</sst>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1">
        <v>2017</v>
      </c>
      <c r="C4" s="61"/>
      <c r="D4" s="62" t="s">
        <v>39</v>
      </c>
      <c r="E4" s="61"/>
      <c r="F4" s="63" t="s">
        <v>40</v>
      </c>
      <c r="G4" s="61"/>
      <c r="H4" s="61"/>
      <c r="I4" s="61"/>
      <c r="J4" s="61"/>
      <c r="K4" s="61"/>
      <c r="L4" s="61"/>
      <c r="M4" s="61"/>
      <c r="N4" s="64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1">
        <v>2018</v>
      </c>
      <c r="C5" s="61"/>
      <c r="D5" s="62" t="s">
        <v>39</v>
      </c>
      <c r="E5" s="61"/>
      <c r="F5" s="63" t="s">
        <v>40</v>
      </c>
      <c r="G5" s="61"/>
      <c r="H5" s="61"/>
      <c r="I5" s="61"/>
      <c r="J5" s="61"/>
      <c r="K5" s="61"/>
      <c r="L5" s="61"/>
      <c r="M5" s="61"/>
      <c r="N5" s="64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61">
        <v>2019</v>
      </c>
      <c r="C6" s="61"/>
      <c r="D6" s="62" t="s">
        <v>39</v>
      </c>
      <c r="E6" s="61"/>
      <c r="F6" s="63" t="s">
        <v>40</v>
      </c>
      <c r="G6" s="61"/>
      <c r="H6" s="61"/>
      <c r="I6" s="61"/>
      <c r="J6" s="61"/>
      <c r="K6" s="61"/>
      <c r="L6" s="61"/>
      <c r="M6" s="61"/>
      <c r="N6" s="64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27">
        <v>2019</v>
      </c>
      <c r="C7" s="27" t="s">
        <v>43</v>
      </c>
      <c r="D7" s="28" t="s">
        <v>35</v>
      </c>
      <c r="E7" s="27">
        <v>1</v>
      </c>
      <c r="F7" s="27">
        <v>0</v>
      </c>
      <c r="G7" s="27">
        <v>0</v>
      </c>
      <c r="H7" s="27">
        <v>0</v>
      </c>
      <c r="I7" s="27">
        <v>1</v>
      </c>
      <c r="J7" s="27">
        <v>1</v>
      </c>
      <c r="K7" s="27">
        <v>0</v>
      </c>
      <c r="L7" s="27">
        <v>0</v>
      </c>
      <c r="M7" s="27">
        <v>0</v>
      </c>
      <c r="N7" s="29">
        <v>0.33333333333333331</v>
      </c>
      <c r="O7" s="30">
        <v>3</v>
      </c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61">
        <v>2020</v>
      </c>
      <c r="C8" s="61"/>
      <c r="D8" s="62" t="s">
        <v>39</v>
      </c>
      <c r="E8" s="61"/>
      <c r="F8" s="63" t="s">
        <v>40</v>
      </c>
      <c r="G8" s="61"/>
      <c r="H8" s="61"/>
      <c r="I8" s="61"/>
      <c r="J8" s="61"/>
      <c r="K8" s="61"/>
      <c r="L8" s="61"/>
      <c r="M8" s="61"/>
      <c r="N8" s="64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23"/>
      <c r="AG8" s="7"/>
      <c r="AH8" s="7"/>
      <c r="AI8" s="7"/>
      <c r="AJ8" s="7"/>
      <c r="AK8" s="7"/>
    </row>
    <row r="9" spans="1:37" ht="15" customHeight="1" x14ac:dyDescent="0.2">
      <c r="A9" s="1"/>
      <c r="B9" s="61">
        <v>2020</v>
      </c>
      <c r="C9" s="61"/>
      <c r="D9" s="62" t="s">
        <v>47</v>
      </c>
      <c r="E9" s="61"/>
      <c r="F9" s="63" t="s">
        <v>40</v>
      </c>
      <c r="G9" s="61"/>
      <c r="H9" s="61"/>
      <c r="I9" s="61"/>
      <c r="J9" s="61"/>
      <c r="K9" s="61"/>
      <c r="L9" s="61"/>
      <c r="M9" s="61"/>
      <c r="N9" s="64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23"/>
      <c r="AG9" s="7"/>
      <c r="AH9" s="7"/>
      <c r="AI9" s="7"/>
      <c r="AJ9" s="7"/>
      <c r="AK9" s="7"/>
    </row>
    <row r="10" spans="1:37" ht="15" customHeight="1" x14ac:dyDescent="0.2">
      <c r="A10" s="1"/>
      <c r="B10" s="27">
        <v>2020</v>
      </c>
      <c r="C10" s="27" t="s">
        <v>49</v>
      </c>
      <c r="D10" s="28" t="s">
        <v>35</v>
      </c>
      <c r="E10" s="27">
        <v>9</v>
      </c>
      <c r="F10" s="27">
        <v>0</v>
      </c>
      <c r="G10" s="27">
        <v>0</v>
      </c>
      <c r="H10" s="27">
        <v>3</v>
      </c>
      <c r="I10" s="27">
        <v>11</v>
      </c>
      <c r="J10" s="27">
        <v>11</v>
      </c>
      <c r="K10" s="27">
        <v>0</v>
      </c>
      <c r="L10" s="27">
        <v>0</v>
      </c>
      <c r="M10" s="27">
        <v>0</v>
      </c>
      <c r="N10" s="29">
        <v>0.26900000000000002</v>
      </c>
      <c r="O10" s="30">
        <v>41</v>
      </c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10</v>
      </c>
      <c r="F11" s="18">
        <f t="shared" si="0"/>
        <v>0</v>
      </c>
      <c r="G11" s="18">
        <f t="shared" si="0"/>
        <v>0</v>
      </c>
      <c r="H11" s="18">
        <f t="shared" si="0"/>
        <v>3</v>
      </c>
      <c r="I11" s="18">
        <f t="shared" si="0"/>
        <v>12</v>
      </c>
      <c r="J11" s="18">
        <f t="shared" si="0"/>
        <v>12</v>
      </c>
      <c r="K11" s="18">
        <f t="shared" si="0"/>
        <v>0</v>
      </c>
      <c r="L11" s="18">
        <f t="shared" si="0"/>
        <v>0</v>
      </c>
      <c r="M11" s="18">
        <f t="shared" si="0"/>
        <v>0</v>
      </c>
      <c r="N11" s="32">
        <f>PRODUCT(I11/O11)</f>
        <v>0.27272727272727271</v>
      </c>
      <c r="O11" s="33">
        <f t="shared" ref="O11:AE11" si="1">SUM(O4:O10)</f>
        <v>44</v>
      </c>
      <c r="P11" s="18">
        <f t="shared" si="1"/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28" t="s">
        <v>2</v>
      </c>
      <c r="C12" s="34"/>
      <c r="D12" s="35">
        <f>SUM(F11:H11)+((I11-F11-G11)/3)+(E11/3)+(Z11*25)+(AA11*25)+(AB11*10)+(AC11*25)+(AD11*20)+(AE11*15)</f>
        <v>10.333333333333334</v>
      </c>
      <c r="E12" s="1"/>
      <c r="F12" s="1"/>
      <c r="G12" s="1"/>
      <c r="H12" s="1"/>
      <c r="I12" s="1"/>
      <c r="J12" s="1"/>
      <c r="K12" s="1"/>
      <c r="L12" s="1"/>
      <c r="M12" s="1"/>
      <c r="N12" s="36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7"/>
      <c r="AE12" s="1"/>
      <c r="AF12" s="23"/>
      <c r="AG12" s="24"/>
      <c r="AH12" s="24"/>
      <c r="AI12" s="24"/>
      <c r="AJ12" s="24"/>
      <c r="AK12" s="7"/>
    </row>
    <row r="13" spans="1:37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6"/>
      <c r="O13" s="38"/>
      <c r="P13" s="1"/>
      <c r="Q13" s="39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24"/>
      <c r="AH13" s="24"/>
      <c r="AI13" s="24"/>
      <c r="AJ13" s="24"/>
      <c r="AK13" s="7"/>
    </row>
    <row r="14" spans="1:37" s="9" customFormat="1" ht="15" customHeight="1" x14ac:dyDescent="0.25">
      <c r="A14" s="1"/>
      <c r="B14" s="22" t="s">
        <v>16</v>
      </c>
      <c r="C14" s="40"/>
      <c r="D14" s="40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27</v>
      </c>
      <c r="L14" s="18" t="s">
        <v>28</v>
      </c>
      <c r="M14" s="18" t="s">
        <v>29</v>
      </c>
      <c r="N14" s="18" t="s">
        <v>23</v>
      </c>
      <c r="O14" s="25"/>
      <c r="P14" s="41" t="s">
        <v>34</v>
      </c>
      <c r="Q14" s="12"/>
      <c r="R14" s="12"/>
      <c r="S14" s="12"/>
      <c r="T14" s="42"/>
      <c r="U14" s="42"/>
      <c r="V14" s="42"/>
      <c r="W14" s="42"/>
      <c r="X14" s="42"/>
      <c r="Y14" s="12"/>
      <c r="Z14" s="12"/>
      <c r="AA14" s="12"/>
      <c r="AB14" s="12"/>
      <c r="AC14" s="12"/>
      <c r="AD14" s="12"/>
      <c r="AE14" s="43"/>
      <c r="AF14" s="23"/>
      <c r="AG14" s="8"/>
      <c r="AH14" s="24"/>
      <c r="AI14" s="24"/>
      <c r="AJ14" s="24"/>
      <c r="AK14" s="7"/>
    </row>
    <row r="15" spans="1:37" ht="15" customHeight="1" x14ac:dyDescent="0.2">
      <c r="A15" s="1"/>
      <c r="B15" s="41" t="s">
        <v>17</v>
      </c>
      <c r="C15" s="12"/>
      <c r="D15" s="43"/>
      <c r="E15" s="27">
        <f>PRODUCT(E11)</f>
        <v>10</v>
      </c>
      <c r="F15" s="27">
        <f>PRODUCT(F11)</f>
        <v>0</v>
      </c>
      <c r="G15" s="27">
        <f>PRODUCT(G11)</f>
        <v>0</v>
      </c>
      <c r="H15" s="27">
        <f>PRODUCT(H11)</f>
        <v>3</v>
      </c>
      <c r="I15" s="27">
        <f>PRODUCT(I11)</f>
        <v>12</v>
      </c>
      <c r="J15" s="1"/>
      <c r="K15" s="44">
        <f>PRODUCT((F15+G15)/E15)</f>
        <v>0</v>
      </c>
      <c r="L15" s="44">
        <f>PRODUCT(H15/E15)</f>
        <v>0.3</v>
      </c>
      <c r="M15" s="44">
        <f>PRODUCT(I15/E15)</f>
        <v>1.2</v>
      </c>
      <c r="N15" s="29">
        <f>PRODUCT(N11)</f>
        <v>0.27272727272727271</v>
      </c>
      <c r="O15" s="25">
        <f>PRODUCT(O11)</f>
        <v>44</v>
      </c>
      <c r="P15" s="65" t="s">
        <v>21</v>
      </c>
      <c r="Q15" s="66"/>
      <c r="R15" s="67" t="s">
        <v>46</v>
      </c>
      <c r="S15" s="67"/>
      <c r="T15" s="67"/>
      <c r="U15" s="67"/>
      <c r="V15" s="67"/>
      <c r="W15" s="67"/>
      <c r="X15" s="67"/>
      <c r="Y15" s="67"/>
      <c r="Z15" s="67"/>
      <c r="AA15" s="67" t="s">
        <v>36</v>
      </c>
      <c r="AB15" s="68"/>
      <c r="AC15" s="68"/>
      <c r="AD15" s="68"/>
      <c r="AE15" s="69" t="s">
        <v>52</v>
      </c>
      <c r="AF15" s="23"/>
      <c r="AG15" s="24"/>
      <c r="AH15" s="24"/>
      <c r="AI15" s="24"/>
      <c r="AJ15" s="24"/>
      <c r="AK15" s="7"/>
    </row>
    <row r="16" spans="1:37" ht="15" customHeight="1" x14ac:dyDescent="0.2">
      <c r="A16" s="1"/>
      <c r="B16" s="45" t="s">
        <v>18</v>
      </c>
      <c r="C16" s="46"/>
      <c r="D16" s="47"/>
      <c r="E16" s="27"/>
      <c r="F16" s="27"/>
      <c r="G16" s="27"/>
      <c r="H16" s="27"/>
      <c r="I16" s="27"/>
      <c r="J16" s="1"/>
      <c r="K16" s="44"/>
      <c r="L16" s="44"/>
      <c r="M16" s="44"/>
      <c r="N16" s="29"/>
      <c r="O16" s="30"/>
      <c r="P16" s="70" t="s">
        <v>44</v>
      </c>
      <c r="Q16" s="71"/>
      <c r="R16" s="71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3"/>
      <c r="AE16" s="74"/>
      <c r="AF16" s="23"/>
      <c r="AG16" s="1"/>
      <c r="AH16" s="24"/>
      <c r="AI16" s="24"/>
      <c r="AJ16" s="24"/>
      <c r="AK16" s="7"/>
    </row>
    <row r="17" spans="1:37" ht="15" customHeight="1" x14ac:dyDescent="0.2">
      <c r="A17" s="1"/>
      <c r="B17" s="48" t="s">
        <v>19</v>
      </c>
      <c r="C17" s="49"/>
      <c r="D17" s="50"/>
      <c r="E17" s="31"/>
      <c r="F17" s="31"/>
      <c r="G17" s="31"/>
      <c r="H17" s="31"/>
      <c r="I17" s="31"/>
      <c r="J17" s="1"/>
      <c r="K17" s="51"/>
      <c r="L17" s="51"/>
      <c r="M17" s="51"/>
      <c r="N17" s="52"/>
      <c r="O17" s="25"/>
      <c r="P17" s="70" t="s">
        <v>45</v>
      </c>
      <c r="Q17" s="71"/>
      <c r="R17" s="72" t="s">
        <v>51</v>
      </c>
      <c r="S17" s="72"/>
      <c r="T17" s="72"/>
      <c r="U17" s="72"/>
      <c r="V17" s="72"/>
      <c r="W17" s="72"/>
      <c r="X17" s="72"/>
      <c r="Y17" s="72"/>
      <c r="Z17" s="72"/>
      <c r="AA17" s="72" t="s">
        <v>50</v>
      </c>
      <c r="AB17" s="73"/>
      <c r="AC17" s="73"/>
      <c r="AD17" s="73"/>
      <c r="AE17" s="74" t="s">
        <v>53</v>
      </c>
      <c r="AF17" s="23"/>
      <c r="AG17" s="1"/>
      <c r="AH17" s="24"/>
      <c r="AI17" s="24"/>
      <c r="AJ17" s="24"/>
      <c r="AK17" s="7"/>
    </row>
    <row r="18" spans="1:37" ht="15" customHeight="1" x14ac:dyDescent="0.2">
      <c r="A18" s="1"/>
      <c r="B18" s="53" t="s">
        <v>20</v>
      </c>
      <c r="C18" s="54"/>
      <c r="D18" s="55"/>
      <c r="E18" s="18">
        <f>SUM(E15:E17)</f>
        <v>10</v>
      </c>
      <c r="F18" s="18">
        <f>SUM(F15:F17)</f>
        <v>0</v>
      </c>
      <c r="G18" s="18">
        <f>SUM(G15:G17)</f>
        <v>0</v>
      </c>
      <c r="H18" s="18">
        <f>SUM(H15:H17)</f>
        <v>3</v>
      </c>
      <c r="I18" s="18">
        <f>SUM(I15:I17)</f>
        <v>12</v>
      </c>
      <c r="J18" s="1"/>
      <c r="K18" s="56">
        <f>PRODUCT((F18+G18)/E18)</f>
        <v>0</v>
      </c>
      <c r="L18" s="56">
        <f>PRODUCT(H18/E18)</f>
        <v>0.3</v>
      </c>
      <c r="M18" s="56">
        <f>PRODUCT(I18/E18)</f>
        <v>1.2</v>
      </c>
      <c r="N18" s="32">
        <f>PRODUCT(I18/O18)</f>
        <v>0.27272727272727271</v>
      </c>
      <c r="O18" s="25">
        <f>SUM(O15:O17)</f>
        <v>44</v>
      </c>
      <c r="P18" s="75" t="s">
        <v>22</v>
      </c>
      <c r="Q18" s="76"/>
      <c r="R18" s="76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8"/>
      <c r="AE18" s="79"/>
      <c r="AF18" s="23"/>
      <c r="AG18" s="1"/>
      <c r="AH18" s="8"/>
      <c r="AI18" s="8"/>
      <c r="AJ18" s="8"/>
      <c r="AK18" s="7"/>
    </row>
    <row r="19" spans="1:37" ht="15" customHeight="1" x14ac:dyDescent="0.25">
      <c r="A19" s="1"/>
      <c r="B19" s="37"/>
      <c r="C19" s="37"/>
      <c r="D19" s="37"/>
      <c r="E19" s="37"/>
      <c r="F19" s="37"/>
      <c r="G19" s="37"/>
      <c r="H19" s="37"/>
      <c r="I19" s="37"/>
      <c r="J19" s="1"/>
      <c r="K19" s="37"/>
      <c r="L19" s="37"/>
      <c r="M19" s="37"/>
      <c r="N19" s="36"/>
      <c r="O19" s="25"/>
      <c r="P19" s="1"/>
      <c r="Q19" s="39"/>
      <c r="R19" s="1"/>
      <c r="S19" s="1"/>
      <c r="T19" s="25"/>
      <c r="U19" s="25"/>
      <c r="V19" s="57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1"/>
      <c r="AH19" s="24"/>
      <c r="AI19" s="24"/>
      <c r="AJ19" s="24"/>
      <c r="AK19" s="7"/>
    </row>
    <row r="20" spans="1:37" ht="15" customHeight="1" x14ac:dyDescent="0.25">
      <c r="A20" s="1"/>
      <c r="B20" s="1" t="s">
        <v>37</v>
      </c>
      <c r="C20" s="1"/>
      <c r="D20" s="1" t="s">
        <v>38</v>
      </c>
      <c r="E20" s="1"/>
      <c r="F20" s="1"/>
      <c r="G20" s="1"/>
      <c r="H20" s="1"/>
      <c r="I20" s="1"/>
      <c r="J20" s="1"/>
      <c r="K20" s="1"/>
      <c r="L20" s="1"/>
      <c r="M20" s="1"/>
      <c r="N20" s="39"/>
      <c r="O20" s="25"/>
      <c r="P20" s="1"/>
      <c r="Q20" s="39"/>
      <c r="R20" s="1"/>
      <c r="S20" s="1"/>
      <c r="T20" s="25"/>
      <c r="U20" s="25"/>
      <c r="V20" s="57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25"/>
      <c r="AH20" s="8"/>
      <c r="AI20" s="8"/>
      <c r="AJ20" s="8"/>
      <c r="AK20" s="7"/>
    </row>
    <row r="21" spans="1:37" ht="15" customHeight="1" x14ac:dyDescent="0.25">
      <c r="A21" s="1"/>
      <c r="B21" s="1"/>
      <c r="C21" s="1"/>
      <c r="D21" s="80" t="s">
        <v>48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25"/>
      <c r="P21" s="1"/>
      <c r="Q21" s="39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1"/>
      <c r="Q63" s="39"/>
      <c r="R63" s="1"/>
      <c r="S63" s="1"/>
      <c r="T63" s="25"/>
      <c r="U63" s="25"/>
      <c r="V63" s="57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1"/>
      <c r="Q64" s="39"/>
      <c r="R64" s="1"/>
      <c r="S64" s="1"/>
      <c r="T64" s="25"/>
      <c r="U64" s="25"/>
      <c r="V64" s="57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1"/>
      <c r="Q65" s="39"/>
      <c r="R65" s="1"/>
      <c r="S65" s="1"/>
      <c r="T65" s="25"/>
      <c r="U65" s="25"/>
      <c r="V65" s="57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9"/>
      <c r="O66" s="25"/>
      <c r="P66" s="1"/>
      <c r="Q66" s="39"/>
      <c r="R66" s="1"/>
      <c r="S66" s="1"/>
      <c r="T66" s="25"/>
      <c r="U66" s="25"/>
      <c r="V66" s="57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7"/>
    </row>
    <row r="67" spans="1:37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59"/>
      <c r="M67" s="59"/>
      <c r="N67" s="59"/>
      <c r="O67" s="38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7"/>
      <c r="AG67" s="8"/>
    </row>
    <row r="68" spans="1:37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59"/>
      <c r="M68" s="59"/>
      <c r="N68" s="59"/>
      <c r="O68" s="38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7"/>
      <c r="AG68" s="8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59"/>
      <c r="M69" s="59"/>
      <c r="N69" s="59"/>
      <c r="O69" s="3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7"/>
      <c r="AG69" s="8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59"/>
      <c r="M70" s="59"/>
      <c r="N70" s="59"/>
      <c r="O70" s="3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7"/>
      <c r="AG70" s="8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59"/>
      <c r="M71" s="59"/>
      <c r="N71" s="59"/>
      <c r="O71" s="3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7"/>
      <c r="AG71" s="8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59"/>
      <c r="M72" s="59"/>
      <c r="N72" s="59"/>
      <c r="O72" s="3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7"/>
      <c r="AG72" s="8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59"/>
      <c r="M73" s="59"/>
      <c r="N73" s="59"/>
      <c r="O73" s="3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7"/>
      <c r="AG73" s="8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59"/>
      <c r="M74" s="59"/>
      <c r="N74" s="59"/>
      <c r="O74" s="3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7"/>
      <c r="AG74" s="8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59"/>
      <c r="M75" s="59"/>
      <c r="N75" s="59"/>
      <c r="O75" s="3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7"/>
      <c r="AG75" s="8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59"/>
      <c r="M76" s="59"/>
      <c r="N76" s="59"/>
      <c r="O76" s="3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7"/>
      <c r="AG76" s="8"/>
    </row>
    <row r="77" spans="1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59"/>
      <c r="M77" s="59"/>
      <c r="N77" s="59"/>
      <c r="O77" s="38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7"/>
      <c r="AG77" s="8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2020-08-22T08:44:44Z</dcterms:modified>
</cp:coreProperties>
</file>