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1" i="1" l="1"/>
  <c r="T10" i="1"/>
  <c r="AJ11" i="1" l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 s="1"/>
  <c r="G11" i="1"/>
  <c r="G15" i="1"/>
  <c r="G18" i="1" s="1"/>
  <c r="F11" i="1"/>
  <c r="F15" i="1" s="1"/>
  <c r="E11" i="1"/>
  <c r="E15" i="1" s="1"/>
  <c r="E18" i="1" s="1"/>
  <c r="K15" i="1" l="1"/>
  <c r="F18" i="1"/>
  <c r="K18" i="1" s="1"/>
  <c r="H18" i="1"/>
  <c r="L18" i="1" s="1"/>
  <c r="L15" i="1"/>
  <c r="D12" i="1"/>
</calcChain>
</file>

<file path=xl/sharedStrings.xml><?xml version="1.0" encoding="utf-8"?>
<sst xmlns="http://schemas.openxmlformats.org/spreadsheetml/2006/main" count="87" uniqueCount="58">
  <si>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</si>
  <si>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</si>
  <si>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</si>
  <si>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</si>
  <si>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</si>
  <si>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</si>
  <si>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</si>
  <si>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</si>
  <si>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</si>
  <si>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</si>
  <si>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</si>
  <si>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</si>
  <si>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</si>
  <si>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</si>
  <si>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</si>
  <si>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</si>
  <si>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</si>
  <si>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</si>
  <si>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</si>
  <si>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</si>
  <si>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</si>
  <si>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</si>
  <si>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</si>
  <si>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</si>
  <si>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</si>
  <si>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</si>
  <si>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</si>
  <si>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</si>
  <si>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</si>
  <si>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</si>
  <si>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</si>
  <si>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</si>
  <si>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Annikki Aromaa</t>
  </si>
  <si>
    <t>9.</t>
  </si>
  <si>
    <t>Tahko</t>
  </si>
  <si>
    <t>8.</t>
  </si>
  <si>
    <t>7.</t>
  </si>
  <si>
    <t>4.</t>
  </si>
  <si>
    <t>Tahko = Hyvinkään Tahko  (1915)</t>
  </si>
  <si>
    <t>MESTARUUSSARJA</t>
  </si>
  <si>
    <t>URA SM-SARJASSA</t>
  </si>
  <si>
    <t>ENSIMMÄISET</t>
  </si>
  <si>
    <t>Ottelu</t>
  </si>
  <si>
    <t>1.  ottelu</t>
  </si>
  <si>
    <t>Kunnari</t>
  </si>
  <si>
    <t>4.  ottelu</t>
  </si>
  <si>
    <t>19.05. 1963  Tahko - LP  14-19</t>
  </si>
  <si>
    <t>03.06. 1963  Tahko - TaPy  9-3</t>
  </si>
  <si>
    <t>6.  ottelu</t>
  </si>
  <si>
    <t>28.07. 1963  Tahko - Hveto  13-7</t>
  </si>
  <si>
    <t>L+T</t>
  </si>
  <si>
    <t>myöh. Summanen</t>
  </si>
  <si>
    <t>10.12.1937</t>
  </si>
  <si>
    <t xml:space="preserve">  15 v   5 kk   9 pv</t>
  </si>
  <si>
    <t xml:space="preserve">  15 v   5 kk 24 pv</t>
  </si>
  <si>
    <t xml:space="preserve">  15 v   7 kk 18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</si>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</sst>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1" fontId="1" fillId="3" borderId="3" xfId="0" applyNumberFormat="1" applyFont="1" applyFill="1" applyBorder="1" applyAlignment="1">
      <alignment horizontal="center"/>
    </xf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63" customWidth="1"/>
    <col min="19" max="19" width="5.7109375" style="84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32</v>
      </c>
      <c r="C1" s="2"/>
      <c r="D1" s="3"/>
      <c r="E1" s="4" t="s">
        <v>52</v>
      </c>
      <c r="F1" s="5"/>
      <c r="G1" s="6"/>
      <c r="H1" s="3"/>
      <c r="I1" s="5" t="s">
        <v>51</v>
      </c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1963</v>
      </c>
      <c r="C4" s="26" t="s">
        <v>33</v>
      </c>
      <c r="D4" s="59" t="s">
        <v>34</v>
      </c>
      <c r="E4" s="62">
        <v>10</v>
      </c>
      <c r="F4" s="26">
        <v>2</v>
      </c>
      <c r="G4" s="26">
        <v>4</v>
      </c>
      <c r="H4" s="26">
        <v>7</v>
      </c>
      <c r="I4" s="60"/>
      <c r="J4" s="60"/>
      <c r="K4" s="60"/>
      <c r="L4" s="60"/>
      <c r="M4" s="60"/>
      <c r="N4" s="60"/>
      <c r="O4" s="63"/>
      <c r="P4" s="18"/>
      <c r="Q4" s="18"/>
      <c r="R4" s="18"/>
      <c r="S4" s="18"/>
      <c r="U4" s="26"/>
      <c r="V4" s="26"/>
      <c r="W4" s="26"/>
      <c r="X4" s="26"/>
      <c r="Y4" s="26"/>
      <c r="Z4" s="64"/>
      <c r="AA4" s="64"/>
      <c r="AB4" s="64"/>
      <c r="AC4" s="64"/>
      <c r="AD4" s="64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85">
        <v>1964</v>
      </c>
      <c r="C5" s="85"/>
      <c r="D5" s="86"/>
      <c r="E5" s="85"/>
      <c r="F5" s="85"/>
      <c r="G5" s="85"/>
      <c r="H5" s="85"/>
      <c r="I5" s="87"/>
      <c r="J5" s="87"/>
      <c r="K5" s="87"/>
      <c r="L5" s="87"/>
      <c r="M5" s="87"/>
      <c r="N5" s="87"/>
      <c r="O5" s="36"/>
      <c r="P5" s="18"/>
      <c r="Q5" s="18"/>
      <c r="R5" s="18"/>
      <c r="S5" s="18"/>
      <c r="T5" s="24"/>
      <c r="U5" s="60"/>
      <c r="V5" s="60"/>
      <c r="W5" s="60"/>
      <c r="X5" s="60"/>
      <c r="Y5" s="60"/>
      <c r="Z5" s="61"/>
      <c r="AA5" s="61"/>
      <c r="AB5" s="61"/>
      <c r="AC5" s="61"/>
      <c r="AD5" s="61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1965</v>
      </c>
      <c r="C6" s="26" t="s">
        <v>36</v>
      </c>
      <c r="D6" s="28" t="s">
        <v>34</v>
      </c>
      <c r="E6" s="62">
        <v>10</v>
      </c>
      <c r="F6" s="26">
        <v>0</v>
      </c>
      <c r="G6" s="26">
        <v>14</v>
      </c>
      <c r="H6" s="26">
        <v>5</v>
      </c>
      <c r="I6" s="60"/>
      <c r="J6" s="60"/>
      <c r="K6" s="60"/>
      <c r="L6" s="60"/>
      <c r="M6" s="60"/>
      <c r="N6" s="60"/>
      <c r="O6" s="63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61"/>
      <c r="AB6" s="64"/>
      <c r="AC6" s="64"/>
      <c r="AD6" s="64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1966</v>
      </c>
      <c r="C7" s="26" t="s">
        <v>37</v>
      </c>
      <c r="D7" s="28" t="s">
        <v>34</v>
      </c>
      <c r="E7" s="62">
        <v>10</v>
      </c>
      <c r="F7" s="26">
        <v>2</v>
      </c>
      <c r="G7" s="26">
        <v>20</v>
      </c>
      <c r="H7" s="26">
        <v>12</v>
      </c>
      <c r="I7" s="60"/>
      <c r="J7" s="60"/>
      <c r="K7" s="60"/>
      <c r="L7" s="60"/>
      <c r="M7" s="60"/>
      <c r="N7" s="60"/>
      <c r="O7" s="63"/>
      <c r="P7" s="18" t="s">
        <v>35</v>
      </c>
      <c r="Q7" s="18"/>
      <c r="R7" s="18"/>
      <c r="S7" s="18"/>
      <c r="T7" s="24"/>
      <c r="U7" s="26"/>
      <c r="V7" s="26"/>
      <c r="W7" s="26"/>
      <c r="X7" s="26"/>
      <c r="Y7" s="26"/>
      <c r="Z7" s="64"/>
      <c r="AA7" s="64"/>
      <c r="AB7" s="64"/>
      <c r="AC7" s="64"/>
      <c r="AD7" s="64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1967</v>
      </c>
      <c r="C8" s="26"/>
      <c r="D8" s="59"/>
      <c r="E8" s="26"/>
      <c r="F8" s="26"/>
      <c r="G8" s="26"/>
      <c r="H8" s="26"/>
      <c r="I8" s="60"/>
      <c r="J8" s="60"/>
      <c r="K8" s="60"/>
      <c r="L8" s="60"/>
      <c r="M8" s="60"/>
      <c r="N8" s="60"/>
      <c r="O8" s="36"/>
      <c r="P8" s="18"/>
      <c r="Q8" s="18"/>
      <c r="R8" s="18"/>
      <c r="S8" s="18"/>
      <c r="T8" s="24"/>
      <c r="U8" s="60"/>
      <c r="V8" s="60"/>
      <c r="W8" s="60"/>
      <c r="X8" s="60"/>
      <c r="Y8" s="60"/>
      <c r="Z8" s="61"/>
      <c r="AA8" s="61"/>
      <c r="AB8" s="61"/>
      <c r="AC8" s="61"/>
      <c r="AD8" s="61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1968</v>
      </c>
      <c r="C9" s="26"/>
      <c r="D9" s="59"/>
      <c r="E9" s="26"/>
      <c r="F9" s="26"/>
      <c r="G9" s="26"/>
      <c r="H9" s="26"/>
      <c r="I9" s="60"/>
      <c r="J9" s="60"/>
      <c r="K9" s="60"/>
      <c r="L9" s="60"/>
      <c r="M9" s="60"/>
      <c r="N9" s="60"/>
      <c r="O9" s="36"/>
      <c r="P9" s="18"/>
      <c r="Q9" s="18"/>
      <c r="R9" s="18"/>
      <c r="S9" s="18"/>
      <c r="T9" s="24"/>
      <c r="U9" s="60"/>
      <c r="V9" s="60"/>
      <c r="W9" s="60"/>
      <c r="X9" s="60"/>
      <c r="Y9" s="60"/>
      <c r="Z9" s="61"/>
      <c r="AA9" s="61"/>
      <c r="AB9" s="61"/>
      <c r="AC9" s="61"/>
      <c r="AD9" s="61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1969</v>
      </c>
      <c r="C10" s="26" t="s">
        <v>35</v>
      </c>
      <c r="D10" s="59" t="s">
        <v>34</v>
      </c>
      <c r="E10" s="26">
        <v>9</v>
      </c>
      <c r="F10" s="26">
        <v>1</v>
      </c>
      <c r="G10" s="26">
        <v>3</v>
      </c>
      <c r="H10" s="26">
        <v>8</v>
      </c>
      <c r="I10" s="60"/>
      <c r="J10" s="60"/>
      <c r="K10" s="60"/>
      <c r="L10" s="60"/>
      <c r="M10" s="60"/>
      <c r="N10" s="60"/>
      <c r="O10" s="36"/>
      <c r="P10" s="18"/>
      <c r="Q10" s="18"/>
      <c r="R10" s="18"/>
      <c r="S10" s="18"/>
      <c r="T10" s="24" t="e">
        <f t="shared" ref="T10:T11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SUM(E4:E10)</f>
        <v>39</v>
      </c>
      <c r="F11" s="18">
        <f>SUM(F4:F10)</f>
        <v>5</v>
      </c>
      <c r="G11" s="18">
        <f>SUM(G4:G10)</f>
        <v>41</v>
      </c>
      <c r="H11" s="18">
        <f>SUM(H4:H10)</f>
        <v>32</v>
      </c>
      <c r="I11" s="18"/>
      <c r="J11" s="18"/>
      <c r="K11" s="18"/>
      <c r="L11" s="18"/>
      <c r="M11" s="18"/>
      <c r="N11" s="30"/>
      <c r="O11" s="31"/>
      <c r="P11" s="18"/>
      <c r="Q11" s="18"/>
      <c r="R11" s="18"/>
      <c r="S11" s="18"/>
      <c r="T11" s="24" t="e">
        <f t="shared" si="0"/>
        <v>#DIV/0!</v>
      </c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>SUM(Z4:Z10)</f>
        <v>0</v>
      </c>
      <c r="AA11" s="18">
        <f>SUM(AA4:AA10)</f>
        <v>0</v>
      </c>
      <c r="AB11" s="18">
        <f>SUM(AB4:AB10)</f>
        <v>0</v>
      </c>
      <c r="AC11" s="18">
        <f>SUM(AC4:AC10)</f>
        <v>0</v>
      </c>
      <c r="AD11" s="18"/>
      <c r="AE11" s="18">
        <f t="shared" ref="AE11:AJ11" si="1">SUM(AE4:AE10)</f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8" t="s">
        <v>2</v>
      </c>
      <c r="C12" s="32"/>
      <c r="D12" s="33">
        <f>SUM(F11:H11)*5/3+(E11/3)+(AE11*25)+(AF11*25)+(AG11*15)+(AH11*25)+(AI11*20)+(AJ11*15)</f>
        <v>143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1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40</v>
      </c>
      <c r="C14" s="38"/>
      <c r="D14" s="38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29</v>
      </c>
      <c r="O14" s="24"/>
      <c r="P14" s="39" t="s">
        <v>41</v>
      </c>
      <c r="Q14" s="12"/>
      <c r="R14" s="12"/>
      <c r="S14" s="65"/>
      <c r="T14" s="65"/>
      <c r="U14" s="65"/>
      <c r="V14" s="65"/>
      <c r="W14" s="65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6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15</v>
      </c>
      <c r="C15" s="12"/>
      <c r="D15" s="40"/>
      <c r="E15" s="26">
        <f>PRODUCT(E11)</f>
        <v>39</v>
      </c>
      <c r="F15" s="26">
        <f>PRODUCT(F11)</f>
        <v>5</v>
      </c>
      <c r="G15" s="26">
        <f>PRODUCT(G11)</f>
        <v>41</v>
      </c>
      <c r="H15" s="26">
        <f>PRODUCT(H11)</f>
        <v>32</v>
      </c>
      <c r="I15" s="26"/>
      <c r="J15" s="1"/>
      <c r="K15" s="41">
        <f>PRODUCT((F15+G15)/E15)</f>
        <v>1.1794871794871795</v>
      </c>
      <c r="L15" s="41">
        <f>PRODUCT(H15/E15)</f>
        <v>0.82051282051282048</v>
      </c>
      <c r="M15" s="41"/>
      <c r="N15" s="29"/>
      <c r="O15" s="24"/>
      <c r="P15" s="67" t="s">
        <v>42</v>
      </c>
      <c r="Q15" s="68"/>
      <c r="R15" s="69" t="s">
        <v>46</v>
      </c>
      <c r="S15" s="69"/>
      <c r="T15" s="69"/>
      <c r="U15" s="69"/>
      <c r="V15" s="69"/>
      <c r="W15" s="69"/>
      <c r="X15" s="69"/>
      <c r="Y15" s="69"/>
      <c r="Z15" s="70" t="s">
        <v>43</v>
      </c>
      <c r="AA15" s="69"/>
      <c r="AB15" s="74" t="s">
        <v>53</v>
      </c>
      <c r="AC15" s="69"/>
      <c r="AD15" s="69"/>
      <c r="AE15" s="70"/>
      <c r="AF15" s="69"/>
      <c r="AG15" s="69"/>
      <c r="AH15" s="70"/>
      <c r="AI15" s="69"/>
      <c r="AJ15" s="7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2" t="s">
        <v>16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72" t="s">
        <v>56</v>
      </c>
      <c r="Q16" s="73"/>
      <c r="R16" s="74" t="s">
        <v>47</v>
      </c>
      <c r="S16" s="74"/>
      <c r="T16" s="74"/>
      <c r="U16" s="74"/>
      <c r="V16" s="74"/>
      <c r="W16" s="74"/>
      <c r="X16" s="74"/>
      <c r="Y16" s="74"/>
      <c r="Z16" s="75" t="s">
        <v>45</v>
      </c>
      <c r="AA16" s="74"/>
      <c r="AB16" s="74" t="s">
        <v>54</v>
      </c>
      <c r="AC16" s="74"/>
      <c r="AD16" s="74"/>
      <c r="AE16" s="75"/>
      <c r="AF16" s="74"/>
      <c r="AG16" s="74"/>
      <c r="AH16" s="75"/>
      <c r="AI16" s="74"/>
      <c r="AJ16" s="7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5" t="s">
        <v>17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72" t="s">
        <v>57</v>
      </c>
      <c r="Q17" s="73"/>
      <c r="R17" s="74" t="s">
        <v>46</v>
      </c>
      <c r="S17" s="74"/>
      <c r="T17" s="74"/>
      <c r="U17" s="74"/>
      <c r="V17" s="74"/>
      <c r="W17" s="74"/>
      <c r="X17" s="74"/>
      <c r="Y17" s="74"/>
      <c r="Z17" s="75" t="s">
        <v>43</v>
      </c>
      <c r="AA17" s="74"/>
      <c r="AB17" s="74" t="s">
        <v>53</v>
      </c>
      <c r="AC17" s="74"/>
      <c r="AD17" s="74"/>
      <c r="AE17" s="75"/>
      <c r="AF17" s="74"/>
      <c r="AG17" s="74"/>
      <c r="AH17" s="75"/>
      <c r="AI17" s="74"/>
      <c r="AJ17" s="7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0" t="s">
        <v>18</v>
      </c>
      <c r="C18" s="51"/>
      <c r="D18" s="52"/>
      <c r="E18" s="18">
        <f>SUM(E15:E17)</f>
        <v>39</v>
      </c>
      <c r="F18" s="18">
        <f>SUM(F15:F17)</f>
        <v>5</v>
      </c>
      <c r="G18" s="18">
        <f>SUM(G15:G17)</f>
        <v>41</v>
      </c>
      <c r="H18" s="18">
        <f>SUM(H15:H17)</f>
        <v>32</v>
      </c>
      <c r="I18" s="18"/>
      <c r="J18" s="1"/>
      <c r="K18" s="53">
        <f>PRODUCT((F18+G18)/E18)</f>
        <v>1.1794871794871795</v>
      </c>
      <c r="L18" s="53">
        <f>PRODUCT(H18/E18)</f>
        <v>0.82051282051282048</v>
      </c>
      <c r="M18" s="53"/>
      <c r="N18" s="30"/>
      <c r="O18" s="24"/>
      <c r="P18" s="77" t="s">
        <v>44</v>
      </c>
      <c r="Q18" s="78"/>
      <c r="R18" s="79" t="s">
        <v>49</v>
      </c>
      <c r="S18" s="79"/>
      <c r="T18" s="79"/>
      <c r="U18" s="79"/>
      <c r="V18" s="79"/>
      <c r="W18" s="79"/>
      <c r="X18" s="79"/>
      <c r="Y18" s="79"/>
      <c r="Z18" s="80" t="s">
        <v>48</v>
      </c>
      <c r="AA18" s="79"/>
      <c r="AB18" s="79" t="s">
        <v>55</v>
      </c>
      <c r="AC18" s="79"/>
      <c r="AD18" s="79"/>
      <c r="AE18" s="80"/>
      <c r="AF18" s="79"/>
      <c r="AG18" s="79"/>
      <c r="AH18" s="80"/>
      <c r="AI18" s="79"/>
      <c r="AJ18" s="8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82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30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24"/>
      <c r="U20" s="24"/>
      <c r="V20" s="8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P44" s="24"/>
      <c r="Q44" s="24"/>
      <c r="R44" s="24"/>
      <c r="S44" s="24"/>
      <c r="T44" s="24"/>
    </row>
    <row r="45" spans="1:42" ht="15" customHeight="1" x14ac:dyDescent="0.25">
      <c r="P45" s="24"/>
      <c r="Q45" s="24"/>
      <c r="R45" s="24"/>
      <c r="S45" s="24"/>
      <c r="T45" s="24"/>
    </row>
    <row r="46" spans="1:42" ht="15" customHeight="1" x14ac:dyDescent="0.25">
      <c r="P46" s="24"/>
      <c r="Q46" s="24"/>
      <c r="R46" s="24"/>
      <c r="S46" s="24"/>
      <c r="T46" s="24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2019-07-02T21:38:36Z</dcterms:modified>
</cp:coreProperties>
</file>