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4" i="1" l="1"/>
  <c r="O9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D12" i="1" s="1"/>
  <c r="H11" i="1"/>
  <c r="H15" i="1"/>
  <c r="G11" i="1"/>
  <c r="G15" i="1"/>
  <c r="G18" i="1" s="1"/>
  <c r="F11" i="1"/>
  <c r="E11" i="1"/>
  <c r="E15" i="1" s="1"/>
  <c r="F15" i="1"/>
  <c r="F18" i="1" s="1"/>
  <c r="H18" i="1"/>
  <c r="O11" i="1" l="1"/>
  <c r="O15" i="1" s="1"/>
  <c r="O18" i="1" s="1"/>
  <c r="E18" i="1"/>
  <c r="L18" i="1" s="1"/>
  <c r="L15" i="1"/>
  <c r="K15" i="1"/>
  <c r="I15" i="1"/>
  <c r="N11" i="1" l="1"/>
  <c r="N15" i="1" s="1"/>
  <c r="K18" i="1"/>
  <c r="M15" i="1"/>
  <c r="I18" i="1"/>
  <c r="M18" i="1" s="1"/>
</calcChain>
</file>

<file path=xl/sharedStrings.xml><?xml version="1.0" encoding="utf-8"?>
<sst xmlns="http://schemas.openxmlformats.org/spreadsheetml/2006/main" count="137" uniqueCount="94">
  <si>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</si>
  <si>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</si>
  <si>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</si>
  <si>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</si>
  <si>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</si>
  <si>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</si>
  <si>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</si>
  <si>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</si>
  <si>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</si>
  <si>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</si>
  <si>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</si>
  <si>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</si>
  <si>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</si>
  <si>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</si>
  <si>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</si>
  <si>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</si>
  <si>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</si>
  <si>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</si>
  <si>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</si>
  <si>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</si>
  <si>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</si>
  <si>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</si>
  <si>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</si>
  <si>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</si>
  <si>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</si>
  <si>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</si>
  <si>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</si>
  <si>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</si>
  <si>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</si>
  <si>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</si>
  <si>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</si>
  <si>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</si>
  <si>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</si>
  <si>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</si>
  <si>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</si>
  <si>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</si>
  <si>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</si>
  <si>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</si>
  <si>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UPV</t>
  </si>
  <si>
    <t>Kaisa Haasjoki</t>
  </si>
  <si>
    <t>IT</t>
  </si>
  <si>
    <t>10.</t>
  </si>
  <si>
    <t>12.</t>
  </si>
  <si>
    <t>18.3.1976</t>
  </si>
  <si>
    <t>ykköspesis</t>
  </si>
  <si>
    <t>IT = Ikaalisten Tarmo  (1908)</t>
  </si>
  <si>
    <t>UPV = Ulvilan Pesä-Veikot  (1957)</t>
  </si>
  <si>
    <t>05.05. 1991  Virkiä - UPV  11-4</t>
  </si>
  <si>
    <t>5.  ottelu</t>
  </si>
  <si>
    <t>09.06. 1991  UPV - KK-V  17-6</t>
  </si>
  <si>
    <t>07.07. 1991  SiiPe - UPV  18-9</t>
  </si>
  <si>
    <t>12.  ottelu</t>
  </si>
  <si>
    <t>04.08. 1991  UPV - ViU  11-23</t>
  </si>
  <si>
    <t>8.  ottelu</t>
  </si>
  <si>
    <t xml:space="preserve">  15 v   1 kk 25 pv</t>
  </si>
  <si>
    <t xml:space="preserve">  15 v   2 kk 22 pv</t>
  </si>
  <si>
    <t xml:space="preserve">  15 v   3 kk 19 pv</t>
  </si>
  <si>
    <t xml:space="preserve">  15 v   4 kk 17 pv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</si>
  <si>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</si>
  <si>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</si>
  <si>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</si>
  <si>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</si>
  <si>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</si>
  <si>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</si>
  <si>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</si>
  <si>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</si>
  <si>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</si>
  <si>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</si>
  <si>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</si>
  <si>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</si>
  <si>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</si>
  <si>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</si>
  <si>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</si>
  <si>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1992  Vihti</t>
  </si>
  <si>
    <t xml:space="preserve">  7-8</t>
  </si>
  <si>
    <t>Mika Mikola</t>
  </si>
  <si>
    <t>665</t>
  </si>
  <si>
    <t>11.09. 1993  Sotkamo</t>
  </si>
  <si>
    <t xml:space="preserve">  2-15</t>
  </si>
  <si>
    <t>Jarkko Kovalainen</t>
  </si>
  <si>
    <t>328</t>
  </si>
  <si>
    <t>3p</t>
  </si>
  <si>
    <t>4/8</t>
  </si>
  <si>
    <t>3/4</t>
  </si>
  <si>
    <t>1/4</t>
  </si>
  <si>
    <t>6/7</t>
  </si>
  <si>
    <t>0/1</t>
  </si>
  <si>
    <t>1/1</t>
  </si>
  <si>
    <t>4/4</t>
  </si>
  <si>
    <t>10/15</t>
  </si>
  <si>
    <t>5/8</t>
  </si>
  <si>
    <t>4/5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</si>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</sst>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3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0" fontId="1" fillId="6" borderId="9" xfId="0" applyFont="1" applyFill="1" applyBorder="1"/>
    <xf numFmtId="0" fontId="1" fillId="6" borderId="5" xfId="0" applyFont="1" applyFill="1" applyBorder="1"/>
    <xf numFmtId="0" fontId="1" fillId="6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5" customWidth="1"/>
    <col min="4" max="4" width="7.425781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23" width="5.7109375" style="76" customWidth="1"/>
    <col min="24" max="27" width="5.7109375" style="25" customWidth="1"/>
    <col min="28" max="28" width="5.7109375" style="77" customWidth="1"/>
    <col min="29" max="31" width="5.7109375" style="25" customWidth="1"/>
    <col min="32" max="32" width="6.7109375" style="25" customWidth="1"/>
    <col min="33" max="33" width="38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1991</v>
      </c>
      <c r="C4" s="26" t="s">
        <v>41</v>
      </c>
      <c r="D4" s="27" t="s">
        <v>38</v>
      </c>
      <c r="E4" s="26">
        <v>15</v>
      </c>
      <c r="F4" s="26">
        <v>1</v>
      </c>
      <c r="G4" s="26">
        <v>3</v>
      </c>
      <c r="H4" s="26">
        <v>7</v>
      </c>
      <c r="I4" s="26">
        <v>27</v>
      </c>
      <c r="J4" s="26">
        <v>10</v>
      </c>
      <c r="K4" s="26">
        <v>8</v>
      </c>
      <c r="L4" s="26">
        <v>5</v>
      </c>
      <c r="M4" s="26">
        <v>4</v>
      </c>
      <c r="N4" s="28">
        <v>0.38600000000000001</v>
      </c>
      <c r="O4" s="24">
        <f>PRODUCT(I4/N4)</f>
        <v>69.948186528497402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8">
        <v>1992</v>
      </c>
      <c r="C5" s="78"/>
      <c r="D5" s="79" t="s">
        <v>38</v>
      </c>
      <c r="E5" s="78"/>
      <c r="F5" s="81" t="s">
        <v>44</v>
      </c>
      <c r="G5" s="82"/>
      <c r="H5" s="83"/>
      <c r="I5" s="78"/>
      <c r="J5" s="78"/>
      <c r="K5" s="78"/>
      <c r="L5" s="78"/>
      <c r="M5" s="78"/>
      <c r="N5" s="80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8">
        <v>1993</v>
      </c>
      <c r="C6" s="78"/>
      <c r="D6" s="79" t="s">
        <v>38</v>
      </c>
      <c r="E6" s="78"/>
      <c r="F6" s="81" t="s">
        <v>44</v>
      </c>
      <c r="G6" s="82"/>
      <c r="H6" s="83"/>
      <c r="I6" s="78"/>
      <c r="J6" s="78"/>
      <c r="K6" s="78"/>
      <c r="L6" s="78"/>
      <c r="M6" s="78"/>
      <c r="N6" s="80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8">
        <v>1994</v>
      </c>
      <c r="C7" s="78"/>
      <c r="D7" s="79" t="s">
        <v>38</v>
      </c>
      <c r="E7" s="78"/>
      <c r="F7" s="81" t="s">
        <v>44</v>
      </c>
      <c r="G7" s="82"/>
      <c r="H7" s="83"/>
      <c r="I7" s="78"/>
      <c r="J7" s="78"/>
      <c r="K7" s="78"/>
      <c r="L7" s="78"/>
      <c r="M7" s="78"/>
      <c r="N7" s="80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8">
        <v>1995</v>
      </c>
      <c r="C8" s="78"/>
      <c r="D8" s="79" t="s">
        <v>38</v>
      </c>
      <c r="E8" s="78"/>
      <c r="F8" s="81" t="s">
        <v>44</v>
      </c>
      <c r="G8" s="82"/>
      <c r="H8" s="83"/>
      <c r="I8" s="78"/>
      <c r="J8" s="78"/>
      <c r="K8" s="78"/>
      <c r="L8" s="78"/>
      <c r="M8" s="78"/>
      <c r="N8" s="80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1996</v>
      </c>
      <c r="C9" s="26" t="s">
        <v>42</v>
      </c>
      <c r="D9" s="27" t="s">
        <v>40</v>
      </c>
      <c r="E9" s="26">
        <v>24</v>
      </c>
      <c r="F9" s="26">
        <v>0</v>
      </c>
      <c r="G9" s="26">
        <v>3</v>
      </c>
      <c r="H9" s="26">
        <v>7</v>
      </c>
      <c r="I9" s="26">
        <v>36</v>
      </c>
      <c r="J9" s="26">
        <v>17</v>
      </c>
      <c r="K9" s="26">
        <v>7</v>
      </c>
      <c r="L9" s="26">
        <v>9</v>
      </c>
      <c r="M9" s="26">
        <v>3</v>
      </c>
      <c r="N9" s="28">
        <v>0.32700000000000001</v>
      </c>
      <c r="O9" s="24">
        <f>PRODUCT(I9/N9)</f>
        <v>110.09174311926606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78">
        <v>1997</v>
      </c>
      <c r="C10" s="78"/>
      <c r="D10" s="79" t="s">
        <v>38</v>
      </c>
      <c r="E10" s="78"/>
      <c r="F10" s="81" t="s">
        <v>44</v>
      </c>
      <c r="G10" s="82"/>
      <c r="H10" s="83"/>
      <c r="I10" s="78"/>
      <c r="J10" s="78"/>
      <c r="K10" s="78"/>
      <c r="L10" s="78"/>
      <c r="M10" s="78"/>
      <c r="N10" s="80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SUM(E4:E9)</f>
        <v>39</v>
      </c>
      <c r="F11" s="18">
        <f t="shared" si="0"/>
        <v>1</v>
      </c>
      <c r="G11" s="18">
        <f t="shared" si="0"/>
        <v>6</v>
      </c>
      <c r="H11" s="18">
        <f t="shared" si="0"/>
        <v>14</v>
      </c>
      <c r="I11" s="18">
        <f t="shared" si="0"/>
        <v>63</v>
      </c>
      <c r="J11" s="18">
        <f t="shared" si="0"/>
        <v>27</v>
      </c>
      <c r="K11" s="18">
        <f t="shared" si="0"/>
        <v>15</v>
      </c>
      <c r="L11" s="18">
        <f t="shared" si="0"/>
        <v>14</v>
      </c>
      <c r="M11" s="18">
        <f t="shared" si="0"/>
        <v>7</v>
      </c>
      <c r="N11" s="30">
        <f>PRODUCT(I11/O11)</f>
        <v>0.34992237623762373</v>
      </c>
      <c r="O11" s="31">
        <f t="shared" ref="O11:AE11" si="1">SUM(O4:O9)</f>
        <v>180.03992964776347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7" t="s">
        <v>2</v>
      </c>
      <c r="C12" s="32"/>
      <c r="D12" s="33">
        <f>SUM(F11:H11)+((I11-F11-G11)/3)+(E11/3)+(Z11*25)+(AA11*25)+(AB11*10)+(AC11*25)+(AD11*20)+(AE11*15)</f>
        <v>52.666666666666671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35</v>
      </c>
      <c r="O14" s="24"/>
      <c r="P14" s="39" t="s">
        <v>32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1"/>
      <c r="AC14" s="12"/>
      <c r="AD14" s="40"/>
      <c r="AE14" s="42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2"/>
      <c r="E15" s="26">
        <f>PRODUCT(E11)</f>
        <v>39</v>
      </c>
      <c r="F15" s="26">
        <f>PRODUCT(F11)</f>
        <v>1</v>
      </c>
      <c r="G15" s="26">
        <f>PRODUCT(G11)</f>
        <v>6</v>
      </c>
      <c r="H15" s="26">
        <f>PRODUCT(H11)</f>
        <v>14</v>
      </c>
      <c r="I15" s="26">
        <f>PRODUCT(I11)</f>
        <v>63</v>
      </c>
      <c r="J15" s="1"/>
      <c r="K15" s="43">
        <f>PRODUCT((F15+G15)/E15)</f>
        <v>0.17948717948717949</v>
      </c>
      <c r="L15" s="43">
        <f>PRODUCT(H15/E15)</f>
        <v>0.35897435897435898</v>
      </c>
      <c r="M15" s="43">
        <f>PRODUCT(I15/E15)</f>
        <v>1.6153846153846154</v>
      </c>
      <c r="N15" s="28">
        <f>PRODUCT(N11)</f>
        <v>0.34992237623762373</v>
      </c>
      <c r="O15" s="24">
        <f>PRODUCT(O11)</f>
        <v>180.03992964776347</v>
      </c>
      <c r="P15" s="44" t="s">
        <v>33</v>
      </c>
      <c r="Q15" s="45"/>
      <c r="R15" s="46" t="s">
        <v>47</v>
      </c>
      <c r="S15" s="46"/>
      <c r="T15" s="46"/>
      <c r="U15" s="46"/>
      <c r="V15" s="46"/>
      <c r="W15" s="46"/>
      <c r="X15" s="46"/>
      <c r="Y15" s="47" t="s">
        <v>36</v>
      </c>
      <c r="Z15" s="47"/>
      <c r="AA15" s="47"/>
      <c r="AB15" s="48" t="s">
        <v>54</v>
      </c>
      <c r="AC15" s="46"/>
      <c r="AD15" s="46"/>
      <c r="AE15" s="1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9" t="s">
        <v>18</v>
      </c>
      <c r="C16" s="50"/>
      <c r="D16" s="51"/>
      <c r="E16" s="26"/>
      <c r="F16" s="26"/>
      <c r="G16" s="26"/>
      <c r="H16" s="26"/>
      <c r="I16" s="26"/>
      <c r="J16" s="1"/>
      <c r="K16" s="43"/>
      <c r="L16" s="43"/>
      <c r="M16" s="43"/>
      <c r="N16" s="28"/>
      <c r="O16" s="52">
        <v>0</v>
      </c>
      <c r="P16" s="53" t="s">
        <v>92</v>
      </c>
      <c r="Q16" s="54"/>
      <c r="R16" s="55" t="s">
        <v>49</v>
      </c>
      <c r="S16" s="55"/>
      <c r="T16" s="55"/>
      <c r="U16" s="55"/>
      <c r="V16" s="55"/>
      <c r="W16" s="55"/>
      <c r="X16" s="55"/>
      <c r="Y16" s="56" t="s">
        <v>48</v>
      </c>
      <c r="Z16" s="56"/>
      <c r="AA16" s="56"/>
      <c r="AB16" s="57" t="s">
        <v>55</v>
      </c>
      <c r="AC16" s="55"/>
      <c r="AD16" s="55"/>
      <c r="AE16" s="127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8" t="s">
        <v>19</v>
      </c>
      <c r="C17" s="59"/>
      <c r="D17" s="60"/>
      <c r="E17" s="29"/>
      <c r="F17" s="29"/>
      <c r="G17" s="29"/>
      <c r="H17" s="29"/>
      <c r="I17" s="29"/>
      <c r="J17" s="1"/>
      <c r="K17" s="61"/>
      <c r="L17" s="61"/>
      <c r="M17" s="61"/>
      <c r="N17" s="62"/>
      <c r="O17" s="24">
        <v>0</v>
      </c>
      <c r="P17" s="53" t="s">
        <v>93</v>
      </c>
      <c r="Q17" s="54"/>
      <c r="R17" s="55" t="s">
        <v>50</v>
      </c>
      <c r="S17" s="55"/>
      <c r="T17" s="55"/>
      <c r="U17" s="55"/>
      <c r="V17" s="55"/>
      <c r="W17" s="55"/>
      <c r="X17" s="55"/>
      <c r="Y17" s="56" t="s">
        <v>53</v>
      </c>
      <c r="Z17" s="56"/>
      <c r="AA17" s="56"/>
      <c r="AB17" s="57" t="s">
        <v>56</v>
      </c>
      <c r="AC17" s="55"/>
      <c r="AD17" s="55"/>
      <c r="AE17" s="127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63" t="s">
        <v>20</v>
      </c>
      <c r="C18" s="64"/>
      <c r="D18" s="65"/>
      <c r="E18" s="18">
        <f>SUM(E15:E17)</f>
        <v>39</v>
      </c>
      <c r="F18" s="18">
        <f>SUM(F15:F17)</f>
        <v>1</v>
      </c>
      <c r="G18" s="18">
        <f>SUM(G15:G17)</f>
        <v>6</v>
      </c>
      <c r="H18" s="18">
        <f>SUM(H15:H17)</f>
        <v>14</v>
      </c>
      <c r="I18" s="18">
        <f>SUM(I15:I17)</f>
        <v>63</v>
      </c>
      <c r="J18" s="1"/>
      <c r="K18" s="66">
        <f>PRODUCT((F18+G18)/E18)</f>
        <v>0.17948717948717949</v>
      </c>
      <c r="L18" s="66">
        <f>PRODUCT(H18/E18)</f>
        <v>0.35897435897435898</v>
      </c>
      <c r="M18" s="66">
        <f>PRODUCT(I18/E18)</f>
        <v>1.6153846153846154</v>
      </c>
      <c r="N18" s="30"/>
      <c r="O18" s="24">
        <f>SUM(O15:O17)</f>
        <v>180.03992964776347</v>
      </c>
      <c r="P18" s="67" t="s">
        <v>34</v>
      </c>
      <c r="Q18" s="68"/>
      <c r="R18" s="69" t="s">
        <v>52</v>
      </c>
      <c r="S18" s="69"/>
      <c r="T18" s="69"/>
      <c r="U18" s="69"/>
      <c r="V18" s="69"/>
      <c r="W18" s="69"/>
      <c r="X18" s="69"/>
      <c r="Y18" s="70" t="s">
        <v>51</v>
      </c>
      <c r="Z18" s="70"/>
      <c r="AA18" s="70"/>
      <c r="AB18" s="71" t="s">
        <v>57</v>
      </c>
      <c r="AC18" s="69"/>
      <c r="AD18" s="69"/>
      <c r="AE18" s="128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72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46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72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45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72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72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72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2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4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73"/>
      <c r="N25" s="73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4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72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4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72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72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72"/>
      <c r="W29" s="1"/>
      <c r="X29" s="24"/>
      <c r="Y29" s="24"/>
      <c r="Z29" s="24"/>
      <c r="AA29" s="24"/>
      <c r="AB29" s="24"/>
      <c r="AC29" s="24"/>
      <c r="AD29" s="24"/>
      <c r="AE29" s="24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37"/>
      <c r="R30" s="1"/>
      <c r="S30" s="1"/>
      <c r="T30" s="24"/>
      <c r="U30" s="24"/>
      <c r="V30" s="72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2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72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72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72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72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72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72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72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72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72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2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2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72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72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72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72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72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72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7"/>
      <c r="R49" s="1"/>
      <c r="S49" s="1"/>
      <c r="T49" s="24"/>
      <c r="U49" s="24"/>
      <c r="V49" s="72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7"/>
      <c r="R50" s="1"/>
      <c r="S50" s="1"/>
      <c r="T50" s="24"/>
      <c r="U50" s="24"/>
      <c r="V50" s="72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6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8"/>
      <c r="B1" s="84" t="s">
        <v>58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3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39</v>
      </c>
      <c r="C2" s="4" t="s">
        <v>43</v>
      </c>
      <c r="D2" s="11"/>
      <c r="E2" s="11"/>
      <c r="F2" s="88"/>
      <c r="G2" s="8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9"/>
      <c r="X2" s="41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59</v>
      </c>
      <c r="C3" s="22" t="s">
        <v>60</v>
      </c>
      <c r="D3" s="91" t="s">
        <v>61</v>
      </c>
      <c r="E3" s="92" t="s">
        <v>1</v>
      </c>
      <c r="F3" s="24"/>
      <c r="G3" s="93" t="s">
        <v>62</v>
      </c>
      <c r="H3" s="94" t="s">
        <v>63</v>
      </c>
      <c r="I3" s="94" t="s">
        <v>30</v>
      </c>
      <c r="J3" s="17" t="s">
        <v>64</v>
      </c>
      <c r="K3" s="95" t="s">
        <v>65</v>
      </c>
      <c r="L3" s="95" t="s">
        <v>66</v>
      </c>
      <c r="M3" s="93" t="s">
        <v>67</v>
      </c>
      <c r="N3" s="93" t="s">
        <v>29</v>
      </c>
      <c r="O3" s="94" t="s">
        <v>68</v>
      </c>
      <c r="P3" s="93" t="s">
        <v>63</v>
      </c>
      <c r="Q3" s="93" t="s">
        <v>3</v>
      </c>
      <c r="R3" s="93">
        <v>1</v>
      </c>
      <c r="S3" s="93">
        <v>2</v>
      </c>
      <c r="T3" s="93">
        <v>3</v>
      </c>
      <c r="U3" s="93" t="s">
        <v>69</v>
      </c>
      <c r="V3" s="17" t="s">
        <v>21</v>
      </c>
      <c r="W3" s="16" t="s">
        <v>70</v>
      </c>
      <c r="X3" s="16" t="s">
        <v>71</v>
      </c>
      <c r="Y3" s="87"/>
      <c r="Z3" s="87"/>
      <c r="AA3" s="87"/>
      <c r="AB3" s="87"/>
      <c r="AC3" s="87"/>
      <c r="AD3" s="87"/>
    </row>
    <row r="4" spans="1:30" x14ac:dyDescent="0.25">
      <c r="A4" s="8"/>
      <c r="B4" s="125" t="s">
        <v>73</v>
      </c>
      <c r="C4" s="106" t="s">
        <v>74</v>
      </c>
      <c r="D4" s="96" t="s">
        <v>72</v>
      </c>
      <c r="E4" s="107" t="s">
        <v>38</v>
      </c>
      <c r="F4" s="52"/>
      <c r="G4" s="97">
        <v>1</v>
      </c>
      <c r="H4" s="108"/>
      <c r="I4" s="97"/>
      <c r="J4" s="109" t="s">
        <v>81</v>
      </c>
      <c r="K4" s="109">
        <v>7</v>
      </c>
      <c r="L4" s="109"/>
      <c r="M4" s="109">
        <v>1</v>
      </c>
      <c r="N4" s="97"/>
      <c r="O4" s="108">
        <v>1</v>
      </c>
      <c r="P4" s="97"/>
      <c r="Q4" s="110" t="s">
        <v>82</v>
      </c>
      <c r="R4" s="110"/>
      <c r="S4" s="110"/>
      <c r="T4" s="110" t="s">
        <v>83</v>
      </c>
      <c r="U4" s="110" t="s">
        <v>84</v>
      </c>
      <c r="V4" s="111">
        <v>0.5</v>
      </c>
      <c r="W4" s="112" t="s">
        <v>75</v>
      </c>
      <c r="X4" s="97" t="s">
        <v>76</v>
      </c>
      <c r="Y4" s="87"/>
      <c r="Z4" s="87"/>
      <c r="AA4" s="87"/>
      <c r="AB4" s="87"/>
      <c r="AC4" s="87"/>
      <c r="AD4" s="87"/>
    </row>
    <row r="5" spans="1:30" x14ac:dyDescent="0.25">
      <c r="A5" s="8"/>
      <c r="B5" s="125" t="s">
        <v>77</v>
      </c>
      <c r="C5" s="106" t="s">
        <v>78</v>
      </c>
      <c r="D5" s="96" t="s">
        <v>72</v>
      </c>
      <c r="E5" s="107" t="s">
        <v>38</v>
      </c>
      <c r="F5" s="52"/>
      <c r="G5" s="97">
        <v>1</v>
      </c>
      <c r="H5" s="108"/>
      <c r="I5" s="97"/>
      <c r="J5" s="109" t="s">
        <v>81</v>
      </c>
      <c r="K5" s="109">
        <v>8</v>
      </c>
      <c r="L5" s="109"/>
      <c r="M5" s="109">
        <v>1</v>
      </c>
      <c r="N5" s="97"/>
      <c r="O5" s="108">
        <v>4</v>
      </c>
      <c r="P5" s="97"/>
      <c r="Q5" s="110" t="s">
        <v>85</v>
      </c>
      <c r="R5" s="110" t="s">
        <v>86</v>
      </c>
      <c r="S5" s="110" t="s">
        <v>87</v>
      </c>
      <c r="T5" s="110" t="s">
        <v>87</v>
      </c>
      <c r="U5" s="110" t="s">
        <v>88</v>
      </c>
      <c r="V5" s="111">
        <v>0.8571428571428571</v>
      </c>
      <c r="W5" s="112" t="s">
        <v>79</v>
      </c>
      <c r="X5" s="105" t="s">
        <v>80</v>
      </c>
      <c r="Y5" s="87"/>
      <c r="Z5" s="87"/>
      <c r="AA5" s="87"/>
      <c r="AB5" s="87"/>
      <c r="AC5" s="87"/>
      <c r="AD5" s="87"/>
    </row>
    <row r="6" spans="1:30" x14ac:dyDescent="0.25">
      <c r="A6" s="23"/>
      <c r="B6" s="22" t="s">
        <v>9</v>
      </c>
      <c r="C6" s="17"/>
      <c r="D6" s="16"/>
      <c r="E6" s="113"/>
      <c r="F6" s="114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>
        <v>5</v>
      </c>
      <c r="P6" s="18"/>
      <c r="Q6" s="115" t="s">
        <v>89</v>
      </c>
      <c r="R6" s="115" t="s">
        <v>86</v>
      </c>
      <c r="S6" s="115" t="s">
        <v>87</v>
      </c>
      <c r="T6" s="115" t="s">
        <v>91</v>
      </c>
      <c r="U6" s="115" t="s">
        <v>90</v>
      </c>
      <c r="V6" s="30">
        <v>0.66700000000000004</v>
      </c>
      <c r="W6" s="116"/>
      <c r="X6" s="115"/>
      <c r="Y6" s="87"/>
      <c r="Z6" s="87"/>
      <c r="AA6" s="87"/>
      <c r="AB6" s="87"/>
      <c r="AC6" s="87"/>
      <c r="AD6" s="87"/>
    </row>
    <row r="7" spans="1:30" x14ac:dyDescent="0.25">
      <c r="A7" s="23"/>
      <c r="B7" s="117"/>
      <c r="C7" s="118"/>
      <c r="D7" s="119"/>
      <c r="E7" s="120"/>
      <c r="F7" s="121"/>
      <c r="G7" s="118"/>
      <c r="H7" s="118"/>
      <c r="I7" s="118"/>
      <c r="J7" s="122"/>
      <c r="K7" s="122"/>
      <c r="L7" s="122"/>
      <c r="M7" s="118"/>
      <c r="N7" s="118"/>
      <c r="O7" s="118"/>
      <c r="P7" s="118"/>
      <c r="Q7" s="123"/>
      <c r="R7" s="123"/>
      <c r="S7" s="123"/>
      <c r="T7" s="123"/>
      <c r="U7" s="123"/>
      <c r="V7" s="118"/>
      <c r="W7" s="119"/>
      <c r="X7" s="124"/>
      <c r="Y7" s="87"/>
      <c r="Z7" s="87"/>
      <c r="AA7" s="87"/>
      <c r="AB7" s="87"/>
      <c r="AC7" s="87"/>
      <c r="AD7" s="87"/>
    </row>
    <row r="8" spans="1:30" x14ac:dyDescent="0.25">
      <c r="A8" s="23"/>
      <c r="B8" s="99"/>
      <c r="C8" s="1"/>
      <c r="D8" s="99"/>
      <c r="E8" s="100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87"/>
      <c r="Z8" s="87"/>
      <c r="AA8" s="87"/>
      <c r="AB8" s="87"/>
      <c r="AC8" s="87"/>
      <c r="AD8" s="87"/>
    </row>
    <row r="9" spans="1:30" x14ac:dyDescent="0.25">
      <c r="A9" s="23"/>
      <c r="B9" s="99"/>
      <c r="C9" s="1"/>
      <c r="D9" s="99"/>
      <c r="E9" s="100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87"/>
      <c r="Z9" s="87"/>
      <c r="AA9" s="87"/>
      <c r="AB9" s="87"/>
      <c r="AC9" s="87"/>
      <c r="AD9" s="87"/>
    </row>
    <row r="10" spans="1:30" x14ac:dyDescent="0.25">
      <c r="A10" s="23"/>
      <c r="B10" s="99"/>
      <c r="C10" s="1"/>
      <c r="D10" s="99"/>
      <c r="E10" s="100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87"/>
      <c r="Z10" s="87"/>
      <c r="AA10" s="87"/>
      <c r="AB10" s="87"/>
      <c r="AC10" s="87"/>
      <c r="AD10" s="87"/>
    </row>
    <row r="11" spans="1:30" x14ac:dyDescent="0.25">
      <c r="A11" s="23"/>
      <c r="B11" s="99"/>
      <c r="C11" s="1"/>
      <c r="D11" s="99"/>
      <c r="E11" s="100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87"/>
      <c r="Z11" s="87"/>
      <c r="AA11" s="87"/>
      <c r="AB11" s="87"/>
      <c r="AC11" s="87"/>
      <c r="AD11" s="87"/>
    </row>
    <row r="12" spans="1:30" x14ac:dyDescent="0.25">
      <c r="A12" s="23"/>
      <c r="B12" s="99"/>
      <c r="C12" s="1"/>
      <c r="D12" s="99"/>
      <c r="E12" s="100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87"/>
      <c r="Z12" s="87"/>
      <c r="AA12" s="87"/>
      <c r="AB12" s="87"/>
      <c r="AC12" s="87"/>
      <c r="AD12" s="87"/>
    </row>
    <row r="13" spans="1:30" x14ac:dyDescent="0.25">
      <c r="A13" s="23"/>
      <c r="B13" s="99"/>
      <c r="C13" s="1"/>
      <c r="D13" s="99"/>
      <c r="E13" s="100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87"/>
      <c r="Z13" s="87"/>
      <c r="AA13" s="87"/>
      <c r="AB13" s="87"/>
      <c r="AC13" s="87"/>
      <c r="AD13" s="87"/>
    </row>
    <row r="14" spans="1:30" x14ac:dyDescent="0.25">
      <c r="A14" s="23"/>
      <c r="B14" s="99"/>
      <c r="C14" s="1"/>
      <c r="D14" s="99"/>
      <c r="E14" s="10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87"/>
      <c r="Z14" s="87"/>
      <c r="AA14" s="87"/>
      <c r="AB14" s="87"/>
      <c r="AC14" s="87"/>
      <c r="AD14" s="87"/>
    </row>
    <row r="15" spans="1:30" x14ac:dyDescent="0.25">
      <c r="A15" s="23"/>
      <c r="B15" s="99"/>
      <c r="C15" s="1"/>
      <c r="D15" s="99"/>
      <c r="E15" s="10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99"/>
      <c r="C16" s="1"/>
      <c r="D16" s="99"/>
      <c r="E16" s="10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99"/>
      <c r="C17" s="1"/>
      <c r="D17" s="99"/>
      <c r="E17" s="10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99"/>
      <c r="C18" s="1"/>
      <c r="D18" s="99"/>
      <c r="E18" s="10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99"/>
      <c r="C19" s="1"/>
      <c r="D19" s="99"/>
      <c r="E19" s="10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99"/>
      <c r="C20" s="1"/>
      <c r="D20" s="99"/>
      <c r="E20" s="10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99"/>
      <c r="C21" s="1"/>
      <c r="D21" s="99"/>
      <c r="E21" s="10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99"/>
      <c r="C22" s="1"/>
      <c r="D22" s="99"/>
      <c r="E22" s="10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99"/>
      <c r="C23" s="1"/>
      <c r="D23" s="99"/>
      <c r="E23" s="10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99"/>
      <c r="C24" s="1"/>
      <c r="D24" s="99"/>
      <c r="E24" s="10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99"/>
      <c r="C25" s="1"/>
      <c r="D25" s="99"/>
      <c r="E25" s="10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99"/>
      <c r="C26" s="1"/>
      <c r="D26" s="99"/>
      <c r="E26" s="10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99"/>
      <c r="C27" s="1"/>
      <c r="D27" s="99"/>
      <c r="E27" s="10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99"/>
      <c r="C28" s="1"/>
      <c r="D28" s="99"/>
      <c r="E28" s="10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99"/>
      <c r="C29" s="1"/>
      <c r="D29" s="99"/>
      <c r="E29" s="10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99"/>
      <c r="C30" s="1"/>
      <c r="D30" s="99"/>
      <c r="E30" s="10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99"/>
      <c r="C31" s="1"/>
      <c r="D31" s="99"/>
      <c r="E31" s="10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99"/>
      <c r="C32" s="1"/>
      <c r="D32" s="99"/>
      <c r="E32" s="10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99"/>
      <c r="C33" s="1"/>
      <c r="D33" s="99"/>
      <c r="E33" s="10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99"/>
      <c r="C34" s="1"/>
      <c r="D34" s="99"/>
      <c r="E34" s="10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99"/>
      <c r="C35" s="1"/>
      <c r="D35" s="99"/>
      <c r="E35" s="10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99"/>
      <c r="C36" s="1"/>
      <c r="D36" s="99"/>
      <c r="E36" s="10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99"/>
      <c r="C37" s="1"/>
      <c r="D37" s="99"/>
      <c r="E37" s="10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9"/>
      <c r="X37" s="1"/>
      <c r="Y37" s="87"/>
      <c r="Z37" s="87"/>
      <c r="AA37" s="87"/>
      <c r="AB37" s="87"/>
      <c r="AC37" s="87"/>
      <c r="AD37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2019-07-12T22:28:40Z</dcterms:modified>
</cp:coreProperties>
</file>