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1" i="1" l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N18" i="1"/>
  <c r="K19" i="1" l="1"/>
  <c r="F21" i="1"/>
  <c r="M19" i="1"/>
  <c r="D15" i="1"/>
  <c r="L19" i="1"/>
  <c r="E21" i="1"/>
  <c r="K18" i="1"/>
  <c r="G21" i="1"/>
  <c r="K21" i="1" s="1"/>
  <c r="I21" i="1"/>
  <c r="M21" i="1" s="1"/>
  <c r="H21" i="1"/>
  <c r="L21" i="1" s="1"/>
  <c r="L18" i="1"/>
  <c r="M18" i="1"/>
</calcChain>
</file>

<file path=xl/sharedStrings.xml><?xml version="1.0" encoding="utf-8"?>
<sst xmlns="http://schemas.openxmlformats.org/spreadsheetml/2006/main" count="90" uniqueCount="61">
  <si>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</si>
  <si>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</si>
  <si>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</si>
  <si>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</si>
  <si>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</si>
  <si>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</si>
  <si>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</si>
  <si>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</si>
  <si>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</si>
  <si>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</si>
  <si>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</si>
  <si>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</si>
  <si>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</si>
  <si>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</si>
  <si>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</si>
  <si>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</si>
  <si>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</si>
  <si>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</si>
  <si>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</si>
  <si>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</si>
  <si>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</si>
  <si>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</si>
  <si>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</si>
  <si>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</si>
  <si>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</si>
  <si>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</si>
  <si>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</si>
  <si>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</si>
  <si>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</si>
  <si>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</si>
  <si>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</si>
  <si>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</si>
  <si>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</si>
  <si>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</si>
  <si>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</si>
  <si>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</si>
  <si>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</si>
  <si>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</si>
  <si>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</si>
  <si>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</si>
  <si>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</si>
  <si>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9.</t>
  </si>
  <si>
    <t>Turku-Pesis</t>
  </si>
  <si>
    <t>17.05. 2009  Turku-Pesis - PeTo-Jussit  0-1  (0-0, 0-7)</t>
  </si>
  <si>
    <t>25.06. 2009  Kirittäret - Turku-Pesis  2-0  (4-2, 11-2)</t>
  </si>
  <si>
    <t>3.  ottelu</t>
  </si>
  <si>
    <t xml:space="preserve">  19 v   6 kk 20 pv</t>
  </si>
  <si>
    <t xml:space="preserve">  19 v   7 kk 28 pv</t>
  </si>
  <si>
    <t>6.</t>
  </si>
  <si>
    <t>suomensarja</t>
  </si>
  <si>
    <t>Fera  3</t>
  </si>
  <si>
    <t>Fera  2</t>
  </si>
  <si>
    <t>ykköspesis</t>
  </si>
  <si>
    <t>Turku-Pesis  2</t>
  </si>
  <si>
    <t>Turku-Pesis = Turku-Pesis (ent. Lännen Pallo)  (1949)</t>
  </si>
  <si>
    <t>play off</t>
  </si>
  <si>
    <t>27.10.1989   Rauma</t>
  </si>
  <si>
    <t>Fera = Fera, Rauma  (1958),  kasvattajaseura</t>
  </si>
  <si>
    <t>KöLa</t>
  </si>
  <si>
    <t>KöLa = Köyliön Lallit  (1946)</t>
  </si>
  <si>
    <t>Elina Halminen os. Järvenpää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</si>
</sst>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60</v>
      </c>
      <c r="C1" s="2"/>
      <c r="D1" s="3"/>
      <c r="E1" s="4" t="s">
        <v>56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2006</v>
      </c>
      <c r="C4" s="83"/>
      <c r="D4" s="84" t="s">
        <v>50</v>
      </c>
      <c r="E4" s="83"/>
      <c r="F4" s="86" t="s">
        <v>49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2007</v>
      </c>
      <c r="C5" s="83"/>
      <c r="D5" s="84" t="s">
        <v>51</v>
      </c>
      <c r="E5" s="83"/>
      <c r="F5" s="86" t="s">
        <v>49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2008</v>
      </c>
      <c r="C6" s="87"/>
      <c r="D6" s="88" t="s">
        <v>51</v>
      </c>
      <c r="E6" s="87"/>
      <c r="F6" s="90" t="s">
        <v>52</v>
      </c>
      <c r="G6" s="92"/>
      <c r="H6" s="91"/>
      <c r="I6" s="87"/>
      <c r="J6" s="87"/>
      <c r="K6" s="87"/>
      <c r="L6" s="87"/>
      <c r="M6" s="87"/>
      <c r="N6" s="8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2009</v>
      </c>
      <c r="C7" s="27" t="s">
        <v>41</v>
      </c>
      <c r="D7" s="28" t="s">
        <v>42</v>
      </c>
      <c r="E7" s="27">
        <v>11</v>
      </c>
      <c r="F7" s="27">
        <v>0</v>
      </c>
      <c r="G7" s="27">
        <v>2</v>
      </c>
      <c r="H7" s="27">
        <v>0</v>
      </c>
      <c r="I7" s="27">
        <v>6</v>
      </c>
      <c r="J7" s="27">
        <v>0</v>
      </c>
      <c r="K7" s="27">
        <v>3</v>
      </c>
      <c r="L7" s="27">
        <v>1</v>
      </c>
      <c r="M7" s="27">
        <v>2</v>
      </c>
      <c r="N7" s="29">
        <v>0.2</v>
      </c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2010</v>
      </c>
      <c r="C8" s="27" t="s">
        <v>48</v>
      </c>
      <c r="D8" s="28" t="s">
        <v>42</v>
      </c>
      <c r="E8" s="27">
        <v>6</v>
      </c>
      <c r="F8" s="27">
        <v>0</v>
      </c>
      <c r="G8" s="27">
        <v>1</v>
      </c>
      <c r="H8" s="27">
        <v>0</v>
      </c>
      <c r="I8" s="27">
        <v>5</v>
      </c>
      <c r="J8" s="27">
        <v>2</v>
      </c>
      <c r="K8" s="27">
        <v>1</v>
      </c>
      <c r="L8" s="27">
        <v>1</v>
      </c>
      <c r="M8" s="27">
        <v>1</v>
      </c>
      <c r="N8" s="29">
        <v>0.22720000000000001</v>
      </c>
      <c r="O8" s="25"/>
      <c r="P8" s="27">
        <v>3</v>
      </c>
      <c r="Q8" s="27">
        <v>0</v>
      </c>
      <c r="R8" s="27">
        <v>0</v>
      </c>
      <c r="S8" s="27">
        <v>0</v>
      </c>
      <c r="T8" s="27">
        <v>0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2011</v>
      </c>
      <c r="C9" s="87"/>
      <c r="D9" s="88" t="s">
        <v>53</v>
      </c>
      <c r="E9" s="87"/>
      <c r="F9" s="90" t="s">
        <v>52</v>
      </c>
      <c r="G9" s="92"/>
      <c r="H9" s="91"/>
      <c r="I9" s="87"/>
      <c r="J9" s="87"/>
      <c r="K9" s="87"/>
      <c r="L9" s="87"/>
      <c r="M9" s="87"/>
      <c r="N9" s="89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2012</v>
      </c>
      <c r="C10" s="83"/>
      <c r="D10" s="84" t="s">
        <v>58</v>
      </c>
      <c r="E10" s="83"/>
      <c r="F10" s="86" t="s">
        <v>49</v>
      </c>
      <c r="G10" s="83"/>
      <c r="H10" s="83"/>
      <c r="I10" s="83"/>
      <c r="J10" s="83"/>
      <c r="K10" s="83"/>
      <c r="L10" s="83"/>
      <c r="M10" s="83"/>
      <c r="N10" s="85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2013</v>
      </c>
      <c r="C11" s="83"/>
      <c r="D11" s="84" t="s">
        <v>58</v>
      </c>
      <c r="E11" s="83"/>
      <c r="F11" s="86" t="s">
        <v>49</v>
      </c>
      <c r="G11" s="83"/>
      <c r="H11" s="83"/>
      <c r="I11" s="83"/>
      <c r="J11" s="83"/>
      <c r="K11" s="83"/>
      <c r="L11" s="83"/>
      <c r="M11" s="83"/>
      <c r="N11" s="85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7">
        <v>2014</v>
      </c>
      <c r="C12" s="87"/>
      <c r="D12" s="88" t="s">
        <v>58</v>
      </c>
      <c r="E12" s="87"/>
      <c r="F12" s="90" t="s">
        <v>52</v>
      </c>
      <c r="G12" s="92"/>
      <c r="H12" s="91"/>
      <c r="I12" s="87"/>
      <c r="J12" s="87"/>
      <c r="K12" s="87"/>
      <c r="L12" s="87"/>
      <c r="M12" s="87"/>
      <c r="N12" s="8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7">
        <v>2015</v>
      </c>
      <c r="C13" s="87"/>
      <c r="D13" s="88" t="s">
        <v>58</v>
      </c>
      <c r="E13" s="87"/>
      <c r="F13" s="90" t="s">
        <v>52</v>
      </c>
      <c r="G13" s="92"/>
      <c r="H13" s="91"/>
      <c r="I13" s="87"/>
      <c r="J13" s="87"/>
      <c r="K13" s="87"/>
      <c r="L13" s="87"/>
      <c r="M13" s="87"/>
      <c r="N13" s="89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17</v>
      </c>
      <c r="F14" s="19">
        <f t="shared" si="0"/>
        <v>0</v>
      </c>
      <c r="G14" s="19">
        <f t="shared" si="0"/>
        <v>3</v>
      </c>
      <c r="H14" s="19">
        <f t="shared" si="0"/>
        <v>0</v>
      </c>
      <c r="I14" s="19">
        <f t="shared" si="0"/>
        <v>11</v>
      </c>
      <c r="J14" s="19">
        <f t="shared" si="0"/>
        <v>2</v>
      </c>
      <c r="K14" s="19">
        <f t="shared" si="0"/>
        <v>4</v>
      </c>
      <c r="L14" s="19">
        <f t="shared" si="0"/>
        <v>2</v>
      </c>
      <c r="M14" s="19">
        <f t="shared" si="0"/>
        <v>3</v>
      </c>
      <c r="N14" s="31">
        <v>0.21199999999999999</v>
      </c>
      <c r="O14" s="32"/>
      <c r="P14" s="19">
        <f t="shared" ref="P14:AE14" si="1">SUM(P4:P13)</f>
        <v>3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11.333333333333332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17</v>
      </c>
      <c r="F18" s="27">
        <f>PRODUCT(F14)</f>
        <v>0</v>
      </c>
      <c r="G18" s="27">
        <f>PRODUCT(G14)</f>
        <v>3</v>
      </c>
      <c r="H18" s="27">
        <f>PRODUCT(H14)</f>
        <v>0</v>
      </c>
      <c r="I18" s="27">
        <f>PRODUCT(I14)</f>
        <v>11</v>
      </c>
      <c r="J18" s="1"/>
      <c r="K18" s="45">
        <f>PRODUCT((F18+G18)/E18)</f>
        <v>0.17647058823529413</v>
      </c>
      <c r="L18" s="45">
        <f>PRODUCT(H18/E18)</f>
        <v>0</v>
      </c>
      <c r="M18" s="45">
        <f>PRODUCT(I18/E18)</f>
        <v>0.6470588235294118</v>
      </c>
      <c r="N18" s="29">
        <f>PRODUCT(N14)</f>
        <v>0.21199999999999999</v>
      </c>
      <c r="O18" s="25"/>
      <c r="P18" s="46" t="s">
        <v>34</v>
      </c>
      <c r="Q18" s="47"/>
      <c r="R18" s="47"/>
      <c r="S18" s="48" t="s">
        <v>43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46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>
        <f>PRODUCT(P14)</f>
        <v>3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0</v>
      </c>
      <c r="J19" s="1"/>
      <c r="K19" s="45">
        <f>PRODUCT((F19+G19)/E19)</f>
        <v>0</v>
      </c>
      <c r="L19" s="45">
        <f>PRODUCT(H19/E19)</f>
        <v>0</v>
      </c>
      <c r="M19" s="45">
        <f>PRODUCT(I19/E19)</f>
        <v>0</v>
      </c>
      <c r="N19" s="29">
        <v>0</v>
      </c>
      <c r="O19" s="55"/>
      <c r="P19" s="56" t="s">
        <v>35</v>
      </c>
      <c r="Q19" s="57"/>
      <c r="R19" s="57"/>
      <c r="S19" s="58" t="s">
        <v>44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45</v>
      </c>
      <c r="AE19" s="60"/>
      <c r="AF19" s="61" t="s">
        <v>47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/>
      <c r="F20" s="30"/>
      <c r="G20" s="30"/>
      <c r="H20" s="30"/>
      <c r="I20" s="30"/>
      <c r="J20" s="1"/>
      <c r="K20" s="65"/>
      <c r="L20" s="65"/>
      <c r="M20" s="65"/>
      <c r="N20" s="66"/>
      <c r="O20" s="25">
        <v>0</v>
      </c>
      <c r="P20" s="56" t="s">
        <v>36</v>
      </c>
      <c r="Q20" s="57"/>
      <c r="R20" s="57"/>
      <c r="S20" s="58"/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58"/>
      <c r="AE20" s="60"/>
      <c r="AF20" s="6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20</v>
      </c>
      <c r="F21" s="19">
        <f>SUM(F18:F20)</f>
        <v>0</v>
      </c>
      <c r="G21" s="19">
        <f>SUM(G18:G20)</f>
        <v>3</v>
      </c>
      <c r="H21" s="19">
        <f>SUM(H18:H20)</f>
        <v>0</v>
      </c>
      <c r="I21" s="19">
        <f>SUM(I18:I20)</f>
        <v>11</v>
      </c>
      <c r="J21" s="1"/>
      <c r="K21" s="70">
        <f>PRODUCT((F21+G21)/E21)</f>
        <v>0.15</v>
      </c>
      <c r="L21" s="70">
        <f>PRODUCT(H21/E21)</f>
        <v>0</v>
      </c>
      <c r="M21" s="70">
        <f>PRODUCT(I21/E21)</f>
        <v>0.55000000000000004</v>
      </c>
      <c r="N21" s="31">
        <v>0.17199999999999999</v>
      </c>
      <c r="O21" s="25">
        <f>SUM(O18:O20)</f>
        <v>0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3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57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54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59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9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79"/>
      <c r="AI36" s="79"/>
      <c r="AJ36" s="79"/>
      <c r="AK36" s="79"/>
      <c r="AL36" s="7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9"/>
      <c r="AI37" s="79"/>
      <c r="AJ37" s="79"/>
      <c r="AK37" s="79"/>
      <c r="AL37" s="7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2020-02-08T12:31:38Z</dcterms:modified>
</cp:coreProperties>
</file>