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8" i="2" l="1"/>
  <c r="M8" i="2"/>
  <c r="G8" i="2"/>
  <c r="O22" i="1" l="1"/>
  <c r="O26" i="1" s="1"/>
  <c r="O29" i="1" s="1"/>
  <c r="AE22" i="1"/>
  <c r="AD22" i="1"/>
  <c r="AC22" i="1"/>
  <c r="AB22" i="1"/>
  <c r="AA22" i="1"/>
  <c r="Z22" i="1"/>
  <c r="Y22" i="1"/>
  <c r="X22" i="1"/>
  <c r="W22" i="1"/>
  <c r="V22" i="1"/>
  <c r="U22" i="1"/>
  <c r="T22" i="1"/>
  <c r="I27" i="1" s="1"/>
  <c r="S22" i="1"/>
  <c r="H27" i="1" s="1"/>
  <c r="R22" i="1"/>
  <c r="G27" i="1" s="1"/>
  <c r="Q22" i="1"/>
  <c r="F27" i="1" s="1"/>
  <c r="P22" i="1"/>
  <c r="E27" i="1" s="1"/>
  <c r="M22" i="1"/>
  <c r="L22" i="1"/>
  <c r="K22" i="1"/>
  <c r="J22" i="1"/>
  <c r="I22" i="1"/>
  <c r="H22" i="1"/>
  <c r="H26" i="1" s="1"/>
  <c r="G22" i="1"/>
  <c r="G26" i="1" s="1"/>
  <c r="F22" i="1"/>
  <c r="F26" i="1" s="1"/>
  <c r="F29" i="1" s="1"/>
  <c r="E22" i="1"/>
  <c r="E26" i="1" s="1"/>
  <c r="I26" i="1"/>
  <c r="N22" i="1" l="1"/>
  <c r="N26" i="1" s="1"/>
  <c r="D23" i="1"/>
  <c r="M27" i="1"/>
  <c r="G29" i="1"/>
  <c r="K27" i="1"/>
  <c r="L27" i="1"/>
  <c r="I29" i="1"/>
  <c r="N29" i="1" s="1"/>
  <c r="M26" i="1"/>
  <c r="K26" i="1"/>
  <c r="E29" i="1"/>
  <c r="K29" i="1" s="1"/>
  <c r="L26" i="1"/>
  <c r="H29" i="1"/>
  <c r="L29" i="1" s="1"/>
  <c r="M29" i="1" l="1"/>
</calcChain>
</file>

<file path=xl/sharedStrings.xml><?xml version="1.0" encoding="utf-8"?>
<sst xmlns="http://schemas.openxmlformats.org/spreadsheetml/2006/main" count="169" uniqueCount="107">
  <si>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</si>
  <si>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</si>
  <si>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</si>
  <si>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</si>
  <si>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</si>
  <si>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</si>
  <si>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</si>
  <si>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</si>
  <si>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</si>
  <si>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</si>
  <si>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</si>
  <si>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</si>
  <si>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</si>
  <si>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</si>
  <si>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</si>
  <si>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</si>
  <si>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</si>
  <si>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</si>
  <si>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</si>
  <si>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</si>
  <si>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</si>
  <si>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</si>
  <si>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</si>
  <si>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</si>
  <si>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</si>
  <si>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</si>
  <si>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</si>
  <si>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</si>
  <si>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</si>
  <si>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</si>
  <si>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</si>
  <si>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</si>
  <si>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</si>
  <si>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</si>
  <si>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</si>
  <si>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</si>
  <si>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</si>
  <si>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</si>
  <si>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ViU</t>
  </si>
  <si>
    <t>SiiPe</t>
  </si>
  <si>
    <t>6.</t>
  </si>
  <si>
    <t>3.</t>
  </si>
  <si>
    <t>7.</t>
  </si>
  <si>
    <t>5.</t>
  </si>
  <si>
    <t>9.</t>
  </si>
  <si>
    <t>4.</t>
  </si>
  <si>
    <t>8.</t>
  </si>
  <si>
    <t>14.2.1974</t>
  </si>
  <si>
    <t>ykköspesis</t>
  </si>
  <si>
    <t>SiiPe  2</t>
  </si>
  <si>
    <t>suomensarja</t>
  </si>
  <si>
    <t>NeNu</t>
  </si>
  <si>
    <t>MuPS</t>
  </si>
  <si>
    <t>14.07. 1995  ViU - Roihu  2-0  (11-1, 11-1)</t>
  </si>
  <si>
    <t xml:space="preserve">  21 v   5 kk   0 pv</t>
  </si>
  <si>
    <t>ViU = Viinijärven Urheilijat  (1914)</t>
  </si>
  <si>
    <t>MuPS = Muhoksen Pallo-Salamat  (1969)</t>
  </si>
  <si>
    <t>NeNu = Nerkoon Nuorisoseuran Pesis  (1992)</t>
  </si>
  <si>
    <t>SiiPe = Siilinjärven Pesis  (1987)</t>
  </si>
  <si>
    <t>Hanna Heiskanen os. Pohjola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</si>
  <si>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</si>
  <si>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</si>
  <si>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</si>
  <si>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</si>
  <si>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</si>
  <si>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</si>
  <si>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</si>
  <si>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</si>
  <si>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</si>
  <si>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</si>
  <si>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</si>
  <si>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</si>
  <si>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</si>
  <si>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</si>
  <si>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16.08. 1997  Hyvinkää</t>
  </si>
  <si>
    <t>2-0  (1-0, 4-3)</t>
  </si>
  <si>
    <t>Jussi Viljanen</t>
  </si>
  <si>
    <t>3651</t>
  </si>
  <si>
    <t>05.08. 2000  Oulu</t>
  </si>
  <si>
    <t>1-0  (2-2, 4-2)</t>
  </si>
  <si>
    <t>A</t>
  </si>
  <si>
    <t>Rauno Tuomainen</t>
  </si>
  <si>
    <t>4054</t>
  </si>
  <si>
    <t>14.07. 2001  Hamina</t>
  </si>
  <si>
    <t>2-1  (4-3, 2-4, 4-2)</t>
  </si>
  <si>
    <t>Tuula Tauriainen</t>
  </si>
  <si>
    <t>3590</t>
  </si>
  <si>
    <t>23 v  6 kk  2 pv</t>
  </si>
  <si>
    <t>03.07. 1999  Sotkamo</t>
  </si>
  <si>
    <t>Vesa Tervo</t>
  </si>
  <si>
    <t>3123</t>
  </si>
  <si>
    <t xml:space="preserve"> ITÄ - LÄNSI - KORTTI</t>
  </si>
  <si>
    <t>jok</t>
  </si>
  <si>
    <t>NAISET</t>
  </si>
  <si>
    <t xml:space="preserve"> Vuoden lukkari  2000</t>
  </si>
  <si>
    <t xml:space="preserve">Lyöty </t>
  </si>
  <si>
    <t xml:space="preserve">Tuotu </t>
  </si>
  <si>
    <t>4/5</t>
  </si>
  <si>
    <t>3/3</t>
  </si>
  <si>
    <t>1/1</t>
  </si>
  <si>
    <t>0/1</t>
  </si>
  <si>
    <t>3/5</t>
  </si>
  <si>
    <t>0/2</t>
  </si>
  <si>
    <t>7/12</t>
  </si>
  <si>
    <t>3/7</t>
  </si>
  <si>
    <t>0/0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</si>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</sst>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2" xfId="0" applyFont="1" applyFill="1" applyBorder="1" applyAlignment="1">
      <alignment horizontal="left"/>
    </xf>
    <xf numFmtId="0" fontId="8" fillId="8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0" fontId="1" fillId="10" borderId="10" xfId="0" applyFont="1" applyFill="1" applyBorder="1" applyAlignment="1">
      <alignment horizontal="left"/>
    </xf>
    <xf numFmtId="49" fontId="1" fillId="10" borderId="10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0" xfId="1" applyNumberFormat="1" applyFont="1" applyFill="1" applyBorder="1" applyAlignment="1"/>
    <xf numFmtId="0" fontId="1" fillId="10" borderId="12" xfId="0" applyFont="1" applyFill="1" applyBorder="1" applyAlignment="1">
      <alignment horizontal="center"/>
    </xf>
    <xf numFmtId="49" fontId="1" fillId="10" borderId="12" xfId="0" applyNumberFormat="1" applyFont="1" applyFill="1" applyBorder="1" applyAlignment="1">
      <alignment horizontal="center"/>
    </xf>
    <xf numFmtId="165" fontId="1" fillId="10" borderId="11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left"/>
    </xf>
    <xf numFmtId="49" fontId="1" fillId="10" borderId="14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6.42578125" style="71" customWidth="1"/>
    <col min="4" max="4" width="8.57031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6.7109375" style="25" customWidth="1"/>
    <col min="33" max="33" width="9.140625" style="25"/>
    <col min="34" max="34" width="39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59</v>
      </c>
      <c r="C1" s="2"/>
      <c r="D1" s="3"/>
      <c r="E1" s="4"/>
      <c r="F1" s="5"/>
      <c r="G1" s="4" t="s">
        <v>47</v>
      </c>
      <c r="H1" s="5"/>
      <c r="I1" s="6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1995</v>
      </c>
      <c r="C4" s="26" t="s">
        <v>40</v>
      </c>
      <c r="D4" s="27" t="s">
        <v>38</v>
      </c>
      <c r="E4" s="26">
        <v>5</v>
      </c>
      <c r="F4" s="26">
        <v>0</v>
      </c>
      <c r="G4" s="26">
        <v>0</v>
      </c>
      <c r="H4" s="26">
        <v>3</v>
      </c>
      <c r="I4" s="26">
        <v>13</v>
      </c>
      <c r="J4" s="26">
        <v>3</v>
      </c>
      <c r="K4" s="26">
        <v>7</v>
      </c>
      <c r="L4" s="26">
        <v>3</v>
      </c>
      <c r="M4" s="26">
        <v>0</v>
      </c>
      <c r="N4" s="28">
        <v>0.433</v>
      </c>
      <c r="O4" s="24">
        <v>30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1996</v>
      </c>
      <c r="C5" s="26" t="s">
        <v>41</v>
      </c>
      <c r="D5" s="27" t="s">
        <v>38</v>
      </c>
      <c r="E5" s="26">
        <v>24</v>
      </c>
      <c r="F5" s="26">
        <v>0</v>
      </c>
      <c r="G5" s="26">
        <v>12</v>
      </c>
      <c r="H5" s="26">
        <v>6</v>
      </c>
      <c r="I5" s="26">
        <v>61</v>
      </c>
      <c r="J5" s="26">
        <v>11</v>
      </c>
      <c r="K5" s="26">
        <v>15</v>
      </c>
      <c r="L5" s="26">
        <v>23</v>
      </c>
      <c r="M5" s="26">
        <v>12</v>
      </c>
      <c r="N5" s="28">
        <v>0.48</v>
      </c>
      <c r="O5" s="24">
        <v>127</v>
      </c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>
        <v>1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1997</v>
      </c>
      <c r="C6" s="26" t="s">
        <v>42</v>
      </c>
      <c r="D6" s="27" t="s">
        <v>38</v>
      </c>
      <c r="E6" s="26">
        <v>24</v>
      </c>
      <c r="F6" s="26">
        <v>0</v>
      </c>
      <c r="G6" s="26">
        <v>9</v>
      </c>
      <c r="H6" s="26">
        <v>9</v>
      </c>
      <c r="I6" s="26">
        <v>57</v>
      </c>
      <c r="J6" s="26">
        <v>19</v>
      </c>
      <c r="K6" s="26">
        <v>9</v>
      </c>
      <c r="L6" s="26">
        <v>20</v>
      </c>
      <c r="M6" s="26">
        <v>9</v>
      </c>
      <c r="N6" s="28">
        <v>0.38</v>
      </c>
      <c r="O6" s="24">
        <v>150</v>
      </c>
      <c r="P6" s="26"/>
      <c r="Q6" s="26"/>
      <c r="R6" s="26"/>
      <c r="S6" s="26"/>
      <c r="T6" s="26"/>
      <c r="U6" s="29"/>
      <c r="V6" s="29"/>
      <c r="W6" s="29"/>
      <c r="X6" s="29"/>
      <c r="Y6" s="29"/>
      <c r="Z6" s="26">
        <v>1</v>
      </c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1998</v>
      </c>
      <c r="C7" s="26" t="s">
        <v>43</v>
      </c>
      <c r="D7" s="27" t="s">
        <v>38</v>
      </c>
      <c r="E7" s="26">
        <v>21</v>
      </c>
      <c r="F7" s="26">
        <v>2</v>
      </c>
      <c r="G7" s="26">
        <v>8</v>
      </c>
      <c r="H7" s="26">
        <v>14</v>
      </c>
      <c r="I7" s="26">
        <v>63</v>
      </c>
      <c r="J7" s="26">
        <v>27</v>
      </c>
      <c r="K7" s="26">
        <v>16</v>
      </c>
      <c r="L7" s="26">
        <v>10</v>
      </c>
      <c r="M7" s="26">
        <v>10</v>
      </c>
      <c r="N7" s="28">
        <v>0.46700000000000003</v>
      </c>
      <c r="O7" s="24">
        <v>135</v>
      </c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1999</v>
      </c>
      <c r="C8" s="26" t="s">
        <v>44</v>
      </c>
      <c r="D8" s="27" t="s">
        <v>38</v>
      </c>
      <c r="E8" s="26">
        <v>22</v>
      </c>
      <c r="F8" s="26">
        <v>1</v>
      </c>
      <c r="G8" s="26">
        <v>3</v>
      </c>
      <c r="H8" s="26">
        <v>33</v>
      </c>
      <c r="I8" s="26">
        <v>122</v>
      </c>
      <c r="J8" s="26">
        <v>15</v>
      </c>
      <c r="K8" s="26">
        <v>78</v>
      </c>
      <c r="L8" s="26">
        <v>25</v>
      </c>
      <c r="M8" s="26">
        <v>4</v>
      </c>
      <c r="N8" s="28">
        <v>0.63600000000000001</v>
      </c>
      <c r="O8" s="24">
        <v>187</v>
      </c>
      <c r="P8" s="26"/>
      <c r="Q8" s="26"/>
      <c r="R8" s="26"/>
      <c r="S8" s="26"/>
      <c r="T8" s="26"/>
      <c r="U8" s="29"/>
      <c r="V8" s="29"/>
      <c r="W8" s="29"/>
      <c r="X8" s="29"/>
      <c r="Y8" s="29"/>
      <c r="Z8" s="26">
        <v>1</v>
      </c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2000</v>
      </c>
      <c r="C9" s="26" t="s">
        <v>45</v>
      </c>
      <c r="D9" s="27" t="s">
        <v>39</v>
      </c>
      <c r="E9" s="26">
        <v>22</v>
      </c>
      <c r="F9" s="26">
        <v>1</v>
      </c>
      <c r="G9" s="26">
        <v>13</v>
      </c>
      <c r="H9" s="26">
        <v>27</v>
      </c>
      <c r="I9" s="26">
        <v>120</v>
      </c>
      <c r="J9" s="26">
        <v>18</v>
      </c>
      <c r="K9" s="26">
        <v>46</v>
      </c>
      <c r="L9" s="26">
        <v>42</v>
      </c>
      <c r="M9" s="26">
        <v>14</v>
      </c>
      <c r="N9" s="28">
        <v>0.6</v>
      </c>
      <c r="O9" s="24">
        <v>200</v>
      </c>
      <c r="P9" s="26">
        <v>12</v>
      </c>
      <c r="Q9" s="26">
        <v>1</v>
      </c>
      <c r="R9" s="26">
        <v>7</v>
      </c>
      <c r="S9" s="26">
        <v>11</v>
      </c>
      <c r="T9" s="26">
        <v>47</v>
      </c>
      <c r="U9" s="29"/>
      <c r="V9" s="29"/>
      <c r="W9" s="29"/>
      <c r="X9" s="29"/>
      <c r="Y9" s="29"/>
      <c r="Z9" s="26">
        <v>1</v>
      </c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2001</v>
      </c>
      <c r="C10" s="26" t="s">
        <v>42</v>
      </c>
      <c r="D10" s="27" t="s">
        <v>39</v>
      </c>
      <c r="E10" s="26">
        <v>24</v>
      </c>
      <c r="F10" s="26">
        <v>2</v>
      </c>
      <c r="G10" s="26">
        <v>3</v>
      </c>
      <c r="H10" s="26">
        <v>33</v>
      </c>
      <c r="I10" s="26">
        <v>118</v>
      </c>
      <c r="J10" s="26">
        <v>69</v>
      </c>
      <c r="K10" s="26">
        <v>31</v>
      </c>
      <c r="L10" s="26">
        <v>13</v>
      </c>
      <c r="M10" s="26">
        <v>5</v>
      </c>
      <c r="N10" s="28">
        <v>0.67800000000000005</v>
      </c>
      <c r="O10" s="24">
        <v>174</v>
      </c>
      <c r="P10" s="26">
        <v>3</v>
      </c>
      <c r="Q10" s="26">
        <v>0</v>
      </c>
      <c r="R10" s="26">
        <v>0</v>
      </c>
      <c r="S10" s="26">
        <v>3</v>
      </c>
      <c r="T10" s="26">
        <v>20</v>
      </c>
      <c r="U10" s="29"/>
      <c r="V10" s="29"/>
      <c r="W10" s="29"/>
      <c r="X10" s="29"/>
      <c r="Y10" s="29"/>
      <c r="Z10" s="26">
        <v>1</v>
      </c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74">
        <v>2002</v>
      </c>
      <c r="C11" s="74"/>
      <c r="D11" s="75" t="s">
        <v>49</v>
      </c>
      <c r="E11" s="74"/>
      <c r="F11" s="77" t="s">
        <v>48</v>
      </c>
      <c r="G11" s="79"/>
      <c r="H11" s="78"/>
      <c r="I11" s="74"/>
      <c r="J11" s="74"/>
      <c r="K11" s="74"/>
      <c r="L11" s="74"/>
      <c r="M11" s="74"/>
      <c r="N11" s="76"/>
      <c r="O11" s="24">
        <v>0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80">
        <v>2003</v>
      </c>
      <c r="C12" s="80"/>
      <c r="D12" s="81" t="s">
        <v>51</v>
      </c>
      <c r="E12" s="80"/>
      <c r="F12" s="83" t="s">
        <v>50</v>
      </c>
      <c r="G12" s="80"/>
      <c r="H12" s="80"/>
      <c r="I12" s="80"/>
      <c r="J12" s="80"/>
      <c r="K12" s="80"/>
      <c r="L12" s="80"/>
      <c r="M12" s="80"/>
      <c r="N12" s="82"/>
      <c r="O12" s="24">
        <v>0</v>
      </c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74">
        <v>2004</v>
      </c>
      <c r="C13" s="74"/>
      <c r="D13" s="75" t="s">
        <v>51</v>
      </c>
      <c r="E13" s="74"/>
      <c r="F13" s="77" t="s">
        <v>48</v>
      </c>
      <c r="G13" s="79"/>
      <c r="H13" s="78"/>
      <c r="I13" s="74"/>
      <c r="J13" s="74"/>
      <c r="K13" s="74"/>
      <c r="L13" s="74"/>
      <c r="M13" s="74"/>
      <c r="N13" s="76"/>
      <c r="O13" s="24">
        <v>0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2005</v>
      </c>
      <c r="C14" s="26" t="s">
        <v>40</v>
      </c>
      <c r="D14" s="27" t="s">
        <v>39</v>
      </c>
      <c r="E14" s="26">
        <v>20</v>
      </c>
      <c r="F14" s="26">
        <v>2</v>
      </c>
      <c r="G14" s="26">
        <v>16</v>
      </c>
      <c r="H14" s="26">
        <v>13</v>
      </c>
      <c r="I14" s="26">
        <v>79</v>
      </c>
      <c r="J14" s="26">
        <v>14</v>
      </c>
      <c r="K14" s="26">
        <v>20</v>
      </c>
      <c r="L14" s="26">
        <v>27</v>
      </c>
      <c r="M14" s="26">
        <v>18</v>
      </c>
      <c r="N14" s="28">
        <v>0.51300000000000001</v>
      </c>
      <c r="O14" s="24">
        <v>154</v>
      </c>
      <c r="P14" s="26">
        <v>6</v>
      </c>
      <c r="Q14" s="26">
        <v>0</v>
      </c>
      <c r="R14" s="26">
        <v>8</v>
      </c>
      <c r="S14" s="26">
        <v>4</v>
      </c>
      <c r="T14" s="26">
        <v>26</v>
      </c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6">
        <v>2006</v>
      </c>
      <c r="C15" s="26" t="s">
        <v>46</v>
      </c>
      <c r="D15" s="27" t="s">
        <v>39</v>
      </c>
      <c r="E15" s="26">
        <v>19</v>
      </c>
      <c r="F15" s="26">
        <v>2</v>
      </c>
      <c r="G15" s="26">
        <v>12</v>
      </c>
      <c r="H15" s="26">
        <v>13</v>
      </c>
      <c r="I15" s="26">
        <v>78</v>
      </c>
      <c r="J15" s="26">
        <v>15</v>
      </c>
      <c r="K15" s="26">
        <v>27</v>
      </c>
      <c r="L15" s="26">
        <v>22</v>
      </c>
      <c r="M15" s="26">
        <v>14</v>
      </c>
      <c r="N15" s="28">
        <v>0.54900000000000004</v>
      </c>
      <c r="O15" s="24">
        <v>142</v>
      </c>
      <c r="P15" s="26">
        <v>5</v>
      </c>
      <c r="Q15" s="26">
        <v>0</v>
      </c>
      <c r="R15" s="26">
        <v>2</v>
      </c>
      <c r="S15" s="26">
        <v>2</v>
      </c>
      <c r="T15" s="26">
        <v>20</v>
      </c>
      <c r="U15" s="29"/>
      <c r="V15" s="29"/>
      <c r="W15" s="29"/>
      <c r="X15" s="29"/>
      <c r="Y15" s="29"/>
      <c r="Z15" s="26"/>
      <c r="AA15" s="26"/>
      <c r="AB15" s="26"/>
      <c r="AC15" s="26"/>
      <c r="AD15" s="26"/>
      <c r="AE15" s="26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6">
        <v>2007</v>
      </c>
      <c r="C16" s="26" t="s">
        <v>44</v>
      </c>
      <c r="D16" s="27" t="s">
        <v>38</v>
      </c>
      <c r="E16" s="26">
        <v>4</v>
      </c>
      <c r="F16" s="26">
        <v>0</v>
      </c>
      <c r="G16" s="26">
        <v>2</v>
      </c>
      <c r="H16" s="26">
        <v>6</v>
      </c>
      <c r="I16" s="26">
        <v>25</v>
      </c>
      <c r="J16" s="26">
        <v>2</v>
      </c>
      <c r="K16" s="26">
        <v>16</v>
      </c>
      <c r="L16" s="26">
        <v>5</v>
      </c>
      <c r="M16" s="26">
        <v>2</v>
      </c>
      <c r="N16" s="28">
        <v>0.71399999999999997</v>
      </c>
      <c r="O16" s="24">
        <v>35</v>
      </c>
      <c r="P16" s="26"/>
      <c r="Q16" s="26"/>
      <c r="R16" s="26"/>
      <c r="S16" s="26"/>
      <c r="T16" s="26"/>
      <c r="U16" s="29"/>
      <c r="V16" s="29"/>
      <c r="W16" s="29"/>
      <c r="X16" s="29"/>
      <c r="Y16" s="29"/>
      <c r="Z16" s="26"/>
      <c r="AA16" s="26"/>
      <c r="AB16" s="26"/>
      <c r="AC16" s="26"/>
      <c r="AD16" s="26"/>
      <c r="AE16" s="26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26">
        <v>2008</v>
      </c>
      <c r="C17" s="32"/>
      <c r="D17" s="27"/>
      <c r="E17" s="26"/>
      <c r="F17" s="26"/>
      <c r="G17" s="26"/>
      <c r="H17" s="26"/>
      <c r="I17" s="26"/>
      <c r="J17" s="26"/>
      <c r="K17" s="26"/>
      <c r="L17" s="26"/>
      <c r="M17" s="26"/>
      <c r="N17" s="28"/>
      <c r="O17" s="24"/>
      <c r="P17" s="26"/>
      <c r="Q17" s="26"/>
      <c r="R17" s="26"/>
      <c r="S17" s="26"/>
      <c r="T17" s="26"/>
      <c r="U17" s="29"/>
      <c r="V17" s="29"/>
      <c r="W17" s="29"/>
      <c r="X17" s="29"/>
      <c r="Y17" s="29"/>
      <c r="Z17" s="26"/>
      <c r="AA17" s="26"/>
      <c r="AB17" s="26"/>
      <c r="AC17" s="26"/>
      <c r="AD17" s="26"/>
      <c r="AE17" s="2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26">
        <v>2009</v>
      </c>
      <c r="C18" s="32"/>
      <c r="D18" s="27"/>
      <c r="E18" s="26"/>
      <c r="F18" s="26"/>
      <c r="G18" s="26"/>
      <c r="H18" s="26"/>
      <c r="I18" s="26"/>
      <c r="J18" s="26"/>
      <c r="K18" s="26"/>
      <c r="L18" s="26"/>
      <c r="M18" s="26"/>
      <c r="N18" s="28"/>
      <c r="O18" s="24"/>
      <c r="P18" s="26"/>
      <c r="Q18" s="26"/>
      <c r="R18" s="26"/>
      <c r="S18" s="26"/>
      <c r="T18" s="26"/>
      <c r="U18" s="29"/>
      <c r="V18" s="29"/>
      <c r="W18" s="29"/>
      <c r="X18" s="29"/>
      <c r="Y18" s="29"/>
      <c r="Z18" s="26"/>
      <c r="AA18" s="26"/>
      <c r="AB18" s="26"/>
      <c r="AC18" s="26"/>
      <c r="AD18" s="26"/>
      <c r="AE18" s="26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74">
        <v>2010</v>
      </c>
      <c r="C19" s="79"/>
      <c r="D19" s="75" t="s">
        <v>52</v>
      </c>
      <c r="E19" s="74"/>
      <c r="F19" s="77" t="s">
        <v>48</v>
      </c>
      <c r="G19" s="79"/>
      <c r="H19" s="78"/>
      <c r="I19" s="74"/>
      <c r="J19" s="74"/>
      <c r="K19" s="74"/>
      <c r="L19" s="74"/>
      <c r="M19" s="74"/>
      <c r="N19" s="76"/>
      <c r="O19" s="24"/>
      <c r="P19" s="26"/>
      <c r="Q19" s="26"/>
      <c r="R19" s="26"/>
      <c r="S19" s="26"/>
      <c r="T19" s="26"/>
      <c r="U19" s="29"/>
      <c r="V19" s="29"/>
      <c r="W19" s="29"/>
      <c r="X19" s="29"/>
      <c r="Y19" s="29"/>
      <c r="Z19" s="26"/>
      <c r="AA19" s="26"/>
      <c r="AB19" s="26"/>
      <c r="AC19" s="26"/>
      <c r="AD19" s="26"/>
      <c r="AE19" s="26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26">
        <v>2011</v>
      </c>
      <c r="C20" s="32"/>
      <c r="D20" s="27"/>
      <c r="E20" s="26"/>
      <c r="F20" s="26"/>
      <c r="G20" s="26"/>
      <c r="H20" s="26"/>
      <c r="I20" s="26"/>
      <c r="J20" s="26"/>
      <c r="K20" s="26"/>
      <c r="L20" s="26"/>
      <c r="M20" s="26"/>
      <c r="N20" s="28"/>
      <c r="O20" s="24"/>
      <c r="P20" s="26"/>
      <c r="Q20" s="26"/>
      <c r="R20" s="26"/>
      <c r="S20" s="26"/>
      <c r="T20" s="26"/>
      <c r="U20" s="29"/>
      <c r="V20" s="29"/>
      <c r="W20" s="29"/>
      <c r="X20" s="29"/>
      <c r="Y20" s="29"/>
      <c r="Z20" s="26"/>
      <c r="AA20" s="26"/>
      <c r="AB20" s="26"/>
      <c r="AC20" s="26"/>
      <c r="AD20" s="26"/>
      <c r="AE20" s="26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80">
        <v>2012</v>
      </c>
      <c r="C21" s="80"/>
      <c r="D21" s="81" t="s">
        <v>51</v>
      </c>
      <c r="E21" s="80"/>
      <c r="F21" s="83" t="s">
        <v>50</v>
      </c>
      <c r="G21" s="80"/>
      <c r="H21" s="80"/>
      <c r="I21" s="80"/>
      <c r="J21" s="80"/>
      <c r="K21" s="80"/>
      <c r="L21" s="80"/>
      <c r="M21" s="80"/>
      <c r="N21" s="82"/>
      <c r="O21" s="24"/>
      <c r="P21" s="26"/>
      <c r="Q21" s="26"/>
      <c r="R21" s="26"/>
      <c r="S21" s="26"/>
      <c r="T21" s="26"/>
      <c r="U21" s="29"/>
      <c r="V21" s="29"/>
      <c r="W21" s="29"/>
      <c r="X21" s="29"/>
      <c r="Y21" s="29"/>
      <c r="Z21" s="26"/>
      <c r="AA21" s="26"/>
      <c r="AB21" s="26"/>
      <c r="AC21" s="26"/>
      <c r="AD21" s="26"/>
      <c r="AE21" s="26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6" t="s">
        <v>9</v>
      </c>
      <c r="C22" s="17"/>
      <c r="D22" s="15"/>
      <c r="E22" s="18">
        <f t="shared" ref="E22:M22" si="0">SUM(E4:E16)</f>
        <v>185</v>
      </c>
      <c r="F22" s="18">
        <f t="shared" si="0"/>
        <v>10</v>
      </c>
      <c r="G22" s="18">
        <f t="shared" si="0"/>
        <v>78</v>
      </c>
      <c r="H22" s="18">
        <f t="shared" si="0"/>
        <v>157</v>
      </c>
      <c r="I22" s="18">
        <f t="shared" si="0"/>
        <v>736</v>
      </c>
      <c r="J22" s="18">
        <f t="shared" si="0"/>
        <v>193</v>
      </c>
      <c r="K22" s="18">
        <f t="shared" si="0"/>
        <v>265</v>
      </c>
      <c r="L22" s="18">
        <f t="shared" si="0"/>
        <v>190</v>
      </c>
      <c r="M22" s="18">
        <f t="shared" si="0"/>
        <v>88</v>
      </c>
      <c r="N22" s="30">
        <f>PRODUCT(I22/O22)</f>
        <v>0.55172413793103448</v>
      </c>
      <c r="O22" s="31">
        <f>SUM(O4:O16)</f>
        <v>1334</v>
      </c>
      <c r="P22" s="18">
        <f t="shared" ref="P22:AE22" si="1">SUM(P4:P16)</f>
        <v>26</v>
      </c>
      <c r="Q22" s="18">
        <f t="shared" si="1"/>
        <v>1</v>
      </c>
      <c r="R22" s="18">
        <f t="shared" si="1"/>
        <v>17</v>
      </c>
      <c r="S22" s="18">
        <f t="shared" si="1"/>
        <v>20</v>
      </c>
      <c r="T22" s="18">
        <f t="shared" si="1"/>
        <v>113</v>
      </c>
      <c r="U22" s="18">
        <f t="shared" si="1"/>
        <v>0</v>
      </c>
      <c r="V22" s="18">
        <f t="shared" si="1"/>
        <v>0</v>
      </c>
      <c r="W22" s="18">
        <f t="shared" si="1"/>
        <v>0</v>
      </c>
      <c r="X22" s="18">
        <f t="shared" si="1"/>
        <v>0</v>
      </c>
      <c r="Y22" s="18">
        <f t="shared" si="1"/>
        <v>0</v>
      </c>
      <c r="Z22" s="18">
        <f t="shared" si="1"/>
        <v>4</v>
      </c>
      <c r="AA22" s="18">
        <f t="shared" si="1"/>
        <v>0</v>
      </c>
      <c r="AB22" s="18">
        <f t="shared" si="1"/>
        <v>0</v>
      </c>
      <c r="AC22" s="18">
        <f t="shared" si="1"/>
        <v>0</v>
      </c>
      <c r="AD22" s="18">
        <f t="shared" si="1"/>
        <v>0</v>
      </c>
      <c r="AE22" s="18">
        <f t="shared" si="1"/>
        <v>1</v>
      </c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27" t="s">
        <v>2</v>
      </c>
      <c r="C23" s="32"/>
      <c r="D23" s="33">
        <f>SUM(F22:H22)+((I22-F22-G22)/3)+(E22/3)+(Z22*25)+(AA22*25)+(AB22*10)+(AC22*25)+(AD22*20)+(AE22*15)</f>
        <v>637.66666666666663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4"/>
      <c r="AC23" s="1"/>
      <c r="AD23" s="35"/>
      <c r="AE23" s="1"/>
      <c r="AF23" s="23"/>
      <c r="AG23" s="8"/>
      <c r="AH23" s="8"/>
      <c r="AI23" s="8"/>
      <c r="AJ23" s="8"/>
      <c r="AK23" s="8"/>
    </row>
    <row r="24" spans="1:37" s="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22" t="s">
        <v>16</v>
      </c>
      <c r="C25" s="38"/>
      <c r="D25" s="38"/>
      <c r="E25" s="18" t="s">
        <v>4</v>
      </c>
      <c r="F25" s="18" t="s">
        <v>13</v>
      </c>
      <c r="G25" s="15" t="s">
        <v>14</v>
      </c>
      <c r="H25" s="18" t="s">
        <v>15</v>
      </c>
      <c r="I25" s="18" t="s">
        <v>3</v>
      </c>
      <c r="J25" s="1"/>
      <c r="K25" s="18" t="s">
        <v>25</v>
      </c>
      <c r="L25" s="18" t="s">
        <v>26</v>
      </c>
      <c r="M25" s="18" t="s">
        <v>27</v>
      </c>
      <c r="N25" s="30" t="s">
        <v>35</v>
      </c>
      <c r="O25" s="24"/>
      <c r="P25" s="39" t="s">
        <v>32</v>
      </c>
      <c r="Q25" s="12"/>
      <c r="R25" s="12"/>
      <c r="S25" s="12"/>
      <c r="T25" s="40"/>
      <c r="U25" s="40"/>
      <c r="V25" s="40"/>
      <c r="W25" s="40"/>
      <c r="X25" s="40"/>
      <c r="Y25" s="12"/>
      <c r="Z25" s="12"/>
      <c r="AA25" s="12"/>
      <c r="AB25" s="11"/>
      <c r="AC25" s="12"/>
      <c r="AD25" s="12"/>
      <c r="AE25" s="42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39" t="s">
        <v>17</v>
      </c>
      <c r="C26" s="12"/>
      <c r="D26" s="42"/>
      <c r="E26" s="26">
        <f>PRODUCT(E22)</f>
        <v>185</v>
      </c>
      <c r="F26" s="26">
        <f>PRODUCT(F22)</f>
        <v>10</v>
      </c>
      <c r="G26" s="26">
        <f>PRODUCT(G22)</f>
        <v>78</v>
      </c>
      <c r="H26" s="26">
        <f>PRODUCT(H22)</f>
        <v>157</v>
      </c>
      <c r="I26" s="26">
        <f>PRODUCT(I22)</f>
        <v>736</v>
      </c>
      <c r="J26" s="1"/>
      <c r="K26" s="43">
        <f>PRODUCT((F26+G26)/E26)</f>
        <v>0.4756756756756757</v>
      </c>
      <c r="L26" s="43">
        <f>PRODUCT(H26/E26)</f>
        <v>0.84864864864864864</v>
      </c>
      <c r="M26" s="43">
        <f>PRODUCT(I26/E26)</f>
        <v>3.9783783783783786</v>
      </c>
      <c r="N26" s="28">
        <f>PRODUCT(N22)</f>
        <v>0.55172413793103448</v>
      </c>
      <c r="O26" s="24">
        <f>PRODUCT(O22)</f>
        <v>1334</v>
      </c>
      <c r="P26" s="44" t="s">
        <v>33</v>
      </c>
      <c r="Q26" s="45"/>
      <c r="R26" s="46" t="s">
        <v>53</v>
      </c>
      <c r="S26" s="46"/>
      <c r="T26" s="46"/>
      <c r="U26" s="46"/>
      <c r="V26" s="46"/>
      <c r="W26" s="46"/>
      <c r="X26" s="46"/>
      <c r="Y26" s="46"/>
      <c r="Z26" s="47" t="s">
        <v>36</v>
      </c>
      <c r="AA26" s="47"/>
      <c r="AB26" s="47" t="s">
        <v>54</v>
      </c>
      <c r="AC26" s="47"/>
      <c r="AD26" s="47"/>
      <c r="AE26" s="133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48" t="s">
        <v>18</v>
      </c>
      <c r="C27" s="49"/>
      <c r="D27" s="50"/>
      <c r="E27" s="26">
        <f>PRODUCT(P22)</f>
        <v>26</v>
      </c>
      <c r="F27" s="26">
        <f>PRODUCT(Q22)</f>
        <v>1</v>
      </c>
      <c r="G27" s="26">
        <f>PRODUCT(R22)</f>
        <v>17</v>
      </c>
      <c r="H27" s="26">
        <f>PRODUCT(S22)</f>
        <v>20</v>
      </c>
      <c r="I27" s="26">
        <f>PRODUCT(T22)</f>
        <v>113</v>
      </c>
      <c r="J27" s="1"/>
      <c r="K27" s="43">
        <f>PRODUCT((F27+G27)/E27)</f>
        <v>0.69230769230769229</v>
      </c>
      <c r="L27" s="43">
        <f>PRODUCT(H27/E27)</f>
        <v>0.76923076923076927</v>
      </c>
      <c r="M27" s="43">
        <f>PRODUCT(I27/E27)</f>
        <v>4.3461538461538458</v>
      </c>
      <c r="N27" s="28">
        <v>0.58899999999999997</v>
      </c>
      <c r="O27" s="51">
        <v>192</v>
      </c>
      <c r="P27" s="52" t="s">
        <v>95</v>
      </c>
      <c r="Q27" s="53"/>
      <c r="R27" s="54"/>
      <c r="S27" s="54"/>
      <c r="T27" s="54"/>
      <c r="U27" s="54"/>
      <c r="V27" s="54"/>
      <c r="W27" s="54"/>
      <c r="X27" s="54"/>
      <c r="Y27" s="54"/>
      <c r="Z27" s="55"/>
      <c r="AA27" s="55"/>
      <c r="AB27" s="55"/>
      <c r="AC27" s="55"/>
      <c r="AD27" s="55"/>
      <c r="AE27" s="134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56" t="s">
        <v>19</v>
      </c>
      <c r="C28" s="57"/>
      <c r="D28" s="58"/>
      <c r="E28" s="29"/>
      <c r="F28" s="29"/>
      <c r="G28" s="29"/>
      <c r="H28" s="29"/>
      <c r="I28" s="29"/>
      <c r="J28" s="1"/>
      <c r="K28" s="59"/>
      <c r="L28" s="59"/>
      <c r="M28" s="59"/>
      <c r="N28" s="60"/>
      <c r="O28" s="24">
        <v>0</v>
      </c>
      <c r="P28" s="52" t="s">
        <v>96</v>
      </c>
      <c r="Q28" s="53"/>
      <c r="R28" s="54" t="s">
        <v>53</v>
      </c>
      <c r="S28" s="54"/>
      <c r="T28" s="54"/>
      <c r="U28" s="54"/>
      <c r="V28" s="54"/>
      <c r="W28" s="54"/>
      <c r="X28" s="54"/>
      <c r="Y28" s="54"/>
      <c r="Z28" s="55" t="s">
        <v>36</v>
      </c>
      <c r="AA28" s="55"/>
      <c r="AB28" s="55" t="s">
        <v>54</v>
      </c>
      <c r="AC28" s="55"/>
      <c r="AD28" s="55"/>
      <c r="AE28" s="134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61" t="s">
        <v>20</v>
      </c>
      <c r="C29" s="62"/>
      <c r="D29" s="63"/>
      <c r="E29" s="18">
        <f>SUM(E26:E28)</f>
        <v>211</v>
      </c>
      <c r="F29" s="18">
        <f>SUM(F26:F28)</f>
        <v>11</v>
      </c>
      <c r="G29" s="18">
        <f>SUM(G26:G28)</f>
        <v>95</v>
      </c>
      <c r="H29" s="18">
        <f>SUM(H26:H28)</f>
        <v>177</v>
      </c>
      <c r="I29" s="18">
        <f>SUM(I26:I28)</f>
        <v>849</v>
      </c>
      <c r="J29" s="1"/>
      <c r="K29" s="64">
        <f>PRODUCT((F29+G29)/E29)</f>
        <v>0.50236966824644547</v>
      </c>
      <c r="L29" s="64">
        <f>PRODUCT(H29/E29)</f>
        <v>0.83886255924170616</v>
      </c>
      <c r="M29" s="64">
        <f>PRODUCT(I29/E29)</f>
        <v>4.0236966824644549</v>
      </c>
      <c r="N29" s="30">
        <f>PRODUCT(I29/O29)</f>
        <v>0.55635648754914813</v>
      </c>
      <c r="O29" s="24">
        <f>SUM(O26:O28)</f>
        <v>1526</v>
      </c>
      <c r="P29" s="65" t="s">
        <v>34</v>
      </c>
      <c r="Q29" s="66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8"/>
      <c r="AC29" s="67"/>
      <c r="AD29" s="67"/>
      <c r="AE29" s="135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4"/>
      <c r="P30" s="1"/>
      <c r="Q30" s="37"/>
      <c r="R30" s="1"/>
      <c r="S30" s="1"/>
      <c r="T30" s="24"/>
      <c r="U30" s="24"/>
      <c r="V30" s="69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39" t="s">
        <v>94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1"/>
      <c r="O31" s="11"/>
      <c r="P31" s="12"/>
      <c r="Q31" s="12"/>
      <c r="R31" s="12"/>
      <c r="S31" s="12"/>
      <c r="T31" s="11"/>
      <c r="U31" s="11"/>
      <c r="V31" s="132"/>
      <c r="W31" s="12"/>
      <c r="X31" s="12"/>
      <c r="Y31" s="12"/>
      <c r="Z31" s="12"/>
      <c r="AA31" s="12"/>
      <c r="AB31" s="11"/>
      <c r="AC31" s="12"/>
      <c r="AD31" s="12"/>
      <c r="AE31" s="42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37"/>
      <c r="C32" s="37"/>
      <c r="D32" s="37"/>
      <c r="E32" s="37"/>
      <c r="F32" s="37"/>
      <c r="G32" s="37"/>
      <c r="H32" s="37"/>
      <c r="I32" s="37"/>
      <c r="J32" s="1"/>
      <c r="K32" s="37"/>
      <c r="L32" s="37"/>
      <c r="M32" s="37"/>
      <c r="N32" s="34"/>
      <c r="O32" s="24"/>
      <c r="P32" s="1"/>
      <c r="Q32" s="37"/>
      <c r="R32" s="1"/>
      <c r="S32" s="1"/>
      <c r="T32" s="24"/>
      <c r="U32" s="24"/>
      <c r="V32" s="69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 t="s">
        <v>37</v>
      </c>
      <c r="C33" s="1"/>
      <c r="D33" s="1" t="s">
        <v>55</v>
      </c>
      <c r="E33" s="1"/>
      <c r="F33" s="24"/>
      <c r="G33" s="1"/>
      <c r="H33" s="1"/>
      <c r="I33" s="1"/>
      <c r="J33" s="1" t="s">
        <v>58</v>
      </c>
      <c r="K33" s="1"/>
      <c r="L33" s="1"/>
      <c r="M33" s="37"/>
      <c r="N33" s="24"/>
      <c r="O33" s="1"/>
      <c r="P33" s="37"/>
      <c r="Q33" s="1" t="s">
        <v>57</v>
      </c>
      <c r="R33" s="24"/>
      <c r="S33" s="24"/>
      <c r="T33" s="69"/>
      <c r="U33" s="1"/>
      <c r="V33" s="1"/>
      <c r="W33" s="1"/>
      <c r="X33" s="1"/>
      <c r="Y33" s="1" t="s">
        <v>56</v>
      </c>
      <c r="Z33" s="1"/>
      <c r="AA33" s="1"/>
      <c r="AB33" s="1"/>
      <c r="AC33" s="1"/>
      <c r="AD33" s="23"/>
      <c r="AE33" s="23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24"/>
      <c r="V34" s="69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7"/>
      <c r="O35" s="24"/>
      <c r="P35" s="1"/>
      <c r="Q35" s="37"/>
      <c r="R35" s="1"/>
      <c r="S35" s="1"/>
      <c r="T35" s="24"/>
      <c r="U35" s="24"/>
      <c r="V35" s="69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24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69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69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8"/>
      <c r="AH38" s="8"/>
      <c r="AI38" s="8"/>
      <c r="AJ38" s="8"/>
      <c r="AK38" s="8"/>
    </row>
    <row r="39" spans="1:37" s="70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8"/>
      <c r="AH39" s="8"/>
      <c r="AI39" s="8"/>
      <c r="AJ39" s="8"/>
      <c r="AK39" s="8"/>
    </row>
    <row r="40" spans="1:37" s="70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70"/>
      <c r="AH46" s="70"/>
      <c r="AI46" s="70"/>
      <c r="AJ46" s="70"/>
      <c r="AK46" s="70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70"/>
      <c r="AH47" s="70"/>
      <c r="AI47" s="70"/>
      <c r="AJ47" s="70"/>
      <c r="AK47" s="70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29.42578125" style="124" customWidth="1"/>
    <col min="3" max="3" width="19.42578125" style="125" customWidth="1"/>
    <col min="4" max="4" width="10.5703125" style="126" customWidth="1"/>
    <col min="5" max="5" width="10.28515625" style="126" customWidth="1"/>
    <col min="6" max="6" width="0.7109375" style="36" customWidth="1"/>
    <col min="7" max="11" width="4.7109375" style="125" customWidth="1"/>
    <col min="12" max="12" width="6.28515625" style="125" customWidth="1"/>
    <col min="13" max="16" width="4.7109375" style="125" customWidth="1"/>
    <col min="17" max="21" width="6.7109375" style="153" customWidth="1"/>
    <col min="22" max="22" width="11" style="125" customWidth="1"/>
    <col min="23" max="23" width="24.140625" style="126" customWidth="1"/>
    <col min="24" max="24" width="9.42578125" style="125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0" t="s">
        <v>91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47"/>
      <c r="R1" s="147"/>
      <c r="S1" s="147"/>
      <c r="T1" s="147"/>
      <c r="U1" s="147"/>
      <c r="V1" s="84"/>
      <c r="W1" s="85"/>
      <c r="X1" s="78"/>
      <c r="Y1" s="86"/>
      <c r="Z1" s="86"/>
      <c r="AA1" s="86"/>
      <c r="AB1" s="86"/>
      <c r="AC1" s="86"/>
      <c r="AD1" s="86"/>
    </row>
    <row r="2" spans="1:30" x14ac:dyDescent="0.25">
      <c r="A2" s="8"/>
      <c r="B2" s="10" t="s">
        <v>59</v>
      </c>
      <c r="C2" s="4" t="s">
        <v>47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48"/>
      <c r="R2" s="148"/>
      <c r="S2" s="148"/>
      <c r="T2" s="148"/>
      <c r="U2" s="148"/>
      <c r="V2" s="11"/>
      <c r="W2" s="87"/>
      <c r="X2" s="41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93</v>
      </c>
      <c r="C3" s="22" t="s">
        <v>60</v>
      </c>
      <c r="D3" s="90" t="s">
        <v>61</v>
      </c>
      <c r="E3" s="91" t="s">
        <v>1</v>
      </c>
      <c r="F3" s="24"/>
      <c r="G3" s="92" t="s">
        <v>62</v>
      </c>
      <c r="H3" s="93" t="s">
        <v>63</v>
      </c>
      <c r="I3" s="93" t="s">
        <v>30</v>
      </c>
      <c r="J3" s="17" t="s">
        <v>64</v>
      </c>
      <c r="K3" s="94" t="s">
        <v>65</v>
      </c>
      <c r="L3" s="94" t="s">
        <v>66</v>
      </c>
      <c r="M3" s="92" t="s">
        <v>67</v>
      </c>
      <c r="N3" s="92" t="s">
        <v>29</v>
      </c>
      <c r="O3" s="93" t="s">
        <v>68</v>
      </c>
      <c r="P3" s="92" t="s">
        <v>63</v>
      </c>
      <c r="Q3" s="149" t="s">
        <v>3</v>
      </c>
      <c r="R3" s="149">
        <v>1</v>
      </c>
      <c r="S3" s="149">
        <v>2</v>
      </c>
      <c r="T3" s="149">
        <v>3</v>
      </c>
      <c r="U3" s="149" t="s">
        <v>69</v>
      </c>
      <c r="V3" s="17" t="s">
        <v>21</v>
      </c>
      <c r="W3" s="16" t="s">
        <v>70</v>
      </c>
      <c r="X3" s="16" t="s">
        <v>71</v>
      </c>
      <c r="Y3" s="86"/>
      <c r="Z3" s="86"/>
      <c r="AA3" s="86"/>
      <c r="AB3" s="86"/>
      <c r="AC3" s="86"/>
      <c r="AD3" s="86"/>
    </row>
    <row r="4" spans="1:30" x14ac:dyDescent="0.25">
      <c r="A4" s="128"/>
      <c r="B4" s="154" t="s">
        <v>74</v>
      </c>
      <c r="C4" s="95" t="s">
        <v>75</v>
      </c>
      <c r="D4" s="96" t="s">
        <v>72</v>
      </c>
      <c r="E4" s="97" t="s">
        <v>38</v>
      </c>
      <c r="F4" s="136"/>
      <c r="G4" s="98">
        <v>1</v>
      </c>
      <c r="H4" s="99"/>
      <c r="I4" s="98"/>
      <c r="J4" s="100"/>
      <c r="K4" s="100" t="s">
        <v>92</v>
      </c>
      <c r="L4" s="100"/>
      <c r="M4" s="100">
        <v>1</v>
      </c>
      <c r="N4" s="98"/>
      <c r="O4" s="99"/>
      <c r="P4" s="98"/>
      <c r="Q4" s="137" t="s">
        <v>105</v>
      </c>
      <c r="R4" s="137"/>
      <c r="S4" s="137"/>
      <c r="T4" s="137"/>
      <c r="U4" s="137"/>
      <c r="V4" s="101" t="s">
        <v>106</v>
      </c>
      <c r="W4" s="95" t="s">
        <v>76</v>
      </c>
      <c r="X4" s="102" t="s">
        <v>77</v>
      </c>
      <c r="Y4" s="24"/>
      <c r="Z4" s="86"/>
      <c r="AA4" s="86"/>
      <c r="AB4" s="86"/>
      <c r="AC4" s="86"/>
      <c r="AD4" s="86"/>
    </row>
    <row r="5" spans="1:30" x14ac:dyDescent="0.25">
      <c r="A5" s="8"/>
      <c r="B5" s="138" t="s">
        <v>88</v>
      </c>
      <c r="C5" s="139" t="s">
        <v>75</v>
      </c>
      <c r="D5" s="96" t="s">
        <v>72</v>
      </c>
      <c r="E5" s="140" t="s">
        <v>38</v>
      </c>
      <c r="F5" s="141"/>
      <c r="G5" s="98">
        <v>1</v>
      </c>
      <c r="H5" s="98"/>
      <c r="I5" s="98"/>
      <c r="J5" s="98"/>
      <c r="K5" s="98" t="s">
        <v>92</v>
      </c>
      <c r="L5" s="98"/>
      <c r="M5" s="98">
        <v>1</v>
      </c>
      <c r="N5" s="98"/>
      <c r="O5" s="142"/>
      <c r="P5" s="142"/>
      <c r="Q5" s="143" t="s">
        <v>101</v>
      </c>
      <c r="R5" s="143" t="s">
        <v>101</v>
      </c>
      <c r="S5" s="143"/>
      <c r="T5" s="143"/>
      <c r="U5" s="143"/>
      <c r="V5" s="144">
        <v>0.6</v>
      </c>
      <c r="W5" s="145" t="s">
        <v>89</v>
      </c>
      <c r="X5" s="146" t="s">
        <v>90</v>
      </c>
      <c r="Y5" s="24"/>
      <c r="Z5" s="86"/>
      <c r="AA5" s="86"/>
      <c r="AB5" s="86"/>
      <c r="AC5" s="86"/>
      <c r="AD5" s="86"/>
    </row>
    <row r="6" spans="1:30" x14ac:dyDescent="0.25">
      <c r="A6" s="23"/>
      <c r="B6" s="129" t="s">
        <v>78</v>
      </c>
      <c r="C6" s="95" t="s">
        <v>79</v>
      </c>
      <c r="D6" s="96" t="s">
        <v>72</v>
      </c>
      <c r="E6" s="97" t="s">
        <v>39</v>
      </c>
      <c r="F6" s="136"/>
      <c r="G6" s="98">
        <v>1</v>
      </c>
      <c r="H6" s="99"/>
      <c r="I6" s="98"/>
      <c r="J6" s="100" t="s">
        <v>68</v>
      </c>
      <c r="K6" s="100">
        <v>6</v>
      </c>
      <c r="L6" s="100" t="s">
        <v>80</v>
      </c>
      <c r="M6" s="100">
        <v>1</v>
      </c>
      <c r="N6" s="98"/>
      <c r="O6" s="99"/>
      <c r="P6" s="98">
        <v>1</v>
      </c>
      <c r="Q6" s="137" t="s">
        <v>97</v>
      </c>
      <c r="R6" s="137"/>
      <c r="S6" s="137" t="s">
        <v>98</v>
      </c>
      <c r="T6" s="137" t="s">
        <v>99</v>
      </c>
      <c r="U6" s="137" t="s">
        <v>100</v>
      </c>
      <c r="V6" s="101">
        <v>0.8</v>
      </c>
      <c r="W6" s="95" t="s">
        <v>81</v>
      </c>
      <c r="X6" s="102" t="s">
        <v>82</v>
      </c>
      <c r="Y6" s="24"/>
      <c r="Z6" s="86"/>
      <c r="AA6" s="86"/>
      <c r="AB6" s="86"/>
      <c r="AC6" s="86"/>
      <c r="AD6" s="86"/>
    </row>
    <row r="7" spans="1:30" x14ac:dyDescent="0.25">
      <c r="A7" s="8"/>
      <c r="B7" s="138" t="s">
        <v>83</v>
      </c>
      <c r="C7" s="139" t="s">
        <v>84</v>
      </c>
      <c r="D7" s="96" t="s">
        <v>72</v>
      </c>
      <c r="E7" s="140" t="s">
        <v>39</v>
      </c>
      <c r="F7" s="141"/>
      <c r="G7" s="98">
        <v>1</v>
      </c>
      <c r="H7" s="98"/>
      <c r="I7" s="98"/>
      <c r="J7" s="98" t="s">
        <v>68</v>
      </c>
      <c r="K7" s="98">
        <v>7</v>
      </c>
      <c r="L7" s="98"/>
      <c r="M7" s="98">
        <v>1</v>
      </c>
      <c r="N7" s="98"/>
      <c r="O7" s="142"/>
      <c r="P7" s="142"/>
      <c r="Q7" s="143" t="s">
        <v>102</v>
      </c>
      <c r="R7" s="143" t="s">
        <v>102</v>
      </c>
      <c r="S7" s="143"/>
      <c r="T7" s="143"/>
      <c r="U7" s="143"/>
      <c r="V7" s="144">
        <v>0</v>
      </c>
      <c r="W7" s="145" t="s">
        <v>85</v>
      </c>
      <c r="X7" s="146" t="s">
        <v>86</v>
      </c>
      <c r="Y7" s="24"/>
      <c r="Z7" s="86"/>
      <c r="AA7" s="86"/>
      <c r="AB7" s="86"/>
      <c r="AC7" s="86"/>
      <c r="AD7" s="86"/>
    </row>
    <row r="8" spans="1:30" x14ac:dyDescent="0.25">
      <c r="A8" s="23"/>
      <c r="B8" s="22" t="s">
        <v>9</v>
      </c>
      <c r="C8" s="17"/>
      <c r="D8" s="16"/>
      <c r="E8" s="103"/>
      <c r="F8" s="104"/>
      <c r="G8" s="18">
        <f>SUM(G4:G7)</f>
        <v>4</v>
      </c>
      <c r="H8" s="18"/>
      <c r="I8" s="18"/>
      <c r="J8" s="17"/>
      <c r="K8" s="17"/>
      <c r="L8" s="17"/>
      <c r="M8" s="18">
        <f t="shared" ref="M8:P8" si="0">SUM(M4:M7)</f>
        <v>4</v>
      </c>
      <c r="N8" s="18"/>
      <c r="O8" s="18"/>
      <c r="P8" s="18">
        <f t="shared" si="0"/>
        <v>1</v>
      </c>
      <c r="Q8" s="106" t="s">
        <v>103</v>
      </c>
      <c r="R8" s="106" t="s">
        <v>104</v>
      </c>
      <c r="S8" s="106" t="s">
        <v>98</v>
      </c>
      <c r="T8" s="106" t="s">
        <v>99</v>
      </c>
      <c r="U8" s="106" t="s">
        <v>100</v>
      </c>
      <c r="V8" s="30">
        <v>0.58299999999999996</v>
      </c>
      <c r="W8" s="105"/>
      <c r="X8" s="106"/>
      <c r="Y8" s="86"/>
      <c r="Z8" s="86"/>
      <c r="AA8" s="86"/>
      <c r="AB8" s="86"/>
      <c r="AC8" s="86"/>
      <c r="AD8" s="86"/>
    </row>
    <row r="9" spans="1:30" x14ac:dyDescent="0.25">
      <c r="A9" s="23"/>
      <c r="B9" s="107" t="s">
        <v>73</v>
      </c>
      <c r="C9" s="108" t="s">
        <v>87</v>
      </c>
      <c r="D9" s="109"/>
      <c r="E9" s="110"/>
      <c r="F9" s="111"/>
      <c r="G9" s="112"/>
      <c r="H9" s="112"/>
      <c r="I9" s="112"/>
      <c r="J9" s="113"/>
      <c r="K9" s="113"/>
      <c r="L9" s="113"/>
      <c r="M9" s="112"/>
      <c r="N9" s="112"/>
      <c r="O9" s="112"/>
      <c r="P9" s="112"/>
      <c r="Q9" s="150"/>
      <c r="R9" s="150"/>
      <c r="S9" s="150"/>
      <c r="T9" s="150"/>
      <c r="U9" s="150"/>
      <c r="V9" s="112"/>
      <c r="W9" s="109"/>
      <c r="X9" s="114"/>
      <c r="Y9" s="86"/>
      <c r="Z9" s="86"/>
      <c r="AA9" s="86"/>
      <c r="AB9" s="86"/>
      <c r="AC9" s="86"/>
      <c r="AD9" s="86"/>
    </row>
    <row r="10" spans="1:30" x14ac:dyDescent="0.25">
      <c r="A10" s="23"/>
      <c r="B10" s="115"/>
      <c r="C10" s="116"/>
      <c r="D10" s="116"/>
      <c r="E10" s="117"/>
      <c r="F10" s="117"/>
      <c r="G10" s="118"/>
      <c r="H10" s="119"/>
      <c r="I10" s="117"/>
      <c r="J10" s="119"/>
      <c r="K10" s="119"/>
      <c r="L10" s="119"/>
      <c r="M10" s="119"/>
      <c r="N10" s="119"/>
      <c r="O10" s="119"/>
      <c r="P10" s="119"/>
      <c r="Q10" s="151"/>
      <c r="R10" s="151"/>
      <c r="S10" s="151"/>
      <c r="T10" s="151"/>
      <c r="U10" s="151"/>
      <c r="V10" s="119"/>
      <c r="W10" s="119"/>
      <c r="X10" s="120"/>
      <c r="Y10" s="86"/>
      <c r="Z10" s="86"/>
      <c r="AA10" s="86"/>
      <c r="AB10" s="86"/>
      <c r="AC10" s="86"/>
      <c r="AD10" s="86"/>
    </row>
    <row r="11" spans="1:30" x14ac:dyDescent="0.25">
      <c r="A11" s="23"/>
      <c r="B11" s="121"/>
      <c r="C11" s="1"/>
      <c r="D11" s="121"/>
      <c r="E11" s="122"/>
      <c r="G11" s="1"/>
      <c r="H11" s="37"/>
      <c r="I11" s="1"/>
      <c r="J11" s="24"/>
      <c r="K11" s="24"/>
      <c r="L11" s="24"/>
      <c r="M11" s="1"/>
      <c r="N11" s="1"/>
      <c r="O11" s="1"/>
      <c r="P11" s="1"/>
      <c r="Q11" s="152"/>
      <c r="R11" s="152"/>
      <c r="S11" s="152"/>
      <c r="T11" s="152"/>
      <c r="U11" s="152"/>
      <c r="V11" s="1"/>
      <c r="W11" s="121"/>
      <c r="X11" s="1"/>
      <c r="Y11" s="86"/>
      <c r="Z11" s="86"/>
      <c r="AA11" s="86"/>
      <c r="AB11" s="86"/>
      <c r="AC11" s="86"/>
      <c r="AD11" s="86"/>
    </row>
    <row r="12" spans="1:30" x14ac:dyDescent="0.25">
      <c r="A12" s="23"/>
      <c r="B12" s="121"/>
      <c r="C12" s="1"/>
      <c r="D12" s="121"/>
      <c r="E12" s="122"/>
      <c r="G12" s="1"/>
      <c r="H12" s="37"/>
      <c r="I12" s="1"/>
      <c r="J12" s="24"/>
      <c r="K12" s="24"/>
      <c r="L12" s="24"/>
      <c r="M12" s="1"/>
      <c r="N12" s="1"/>
      <c r="O12" s="1"/>
      <c r="P12" s="1"/>
      <c r="Q12" s="152"/>
      <c r="R12" s="152"/>
      <c r="S12" s="152"/>
      <c r="T12" s="152"/>
      <c r="U12" s="152"/>
      <c r="V12" s="1"/>
      <c r="W12" s="121"/>
      <c r="X12" s="1"/>
      <c r="Y12" s="86"/>
      <c r="Z12" s="86"/>
      <c r="AA12" s="86"/>
      <c r="AB12" s="86"/>
      <c r="AC12" s="86"/>
      <c r="AD12" s="86"/>
    </row>
    <row r="13" spans="1:30" x14ac:dyDescent="0.25">
      <c r="A13" s="23"/>
      <c r="B13" s="121"/>
      <c r="C13" s="1"/>
      <c r="D13" s="121"/>
      <c r="E13" s="122"/>
      <c r="G13" s="1"/>
      <c r="H13" s="37"/>
      <c r="I13" s="1"/>
      <c r="J13" s="24"/>
      <c r="K13" s="24"/>
      <c r="L13" s="24"/>
      <c r="M13" s="1"/>
      <c r="N13" s="1"/>
      <c r="O13" s="1"/>
      <c r="P13" s="1"/>
      <c r="Q13" s="152"/>
      <c r="R13" s="152"/>
      <c r="S13" s="152"/>
      <c r="T13" s="152"/>
      <c r="U13" s="152"/>
      <c r="V13" s="1"/>
      <c r="W13" s="121"/>
      <c r="X13" s="1"/>
      <c r="Y13" s="86"/>
      <c r="Z13" s="86"/>
      <c r="AA13" s="86"/>
      <c r="AB13" s="86"/>
      <c r="AC13" s="86"/>
      <c r="AD13" s="86"/>
    </row>
    <row r="14" spans="1:30" x14ac:dyDescent="0.25">
      <c r="A14" s="23"/>
      <c r="B14" s="121"/>
      <c r="C14" s="1"/>
      <c r="D14" s="121"/>
      <c r="E14" s="122"/>
      <c r="G14" s="1"/>
      <c r="H14" s="37"/>
      <c r="I14" s="1"/>
      <c r="J14" s="24"/>
      <c r="K14" s="24"/>
      <c r="L14" s="24"/>
      <c r="M14" s="1"/>
      <c r="N14" s="1"/>
      <c r="O14" s="1"/>
      <c r="P14" s="1"/>
      <c r="Q14" s="152"/>
      <c r="R14" s="152"/>
      <c r="S14" s="152"/>
      <c r="T14" s="152"/>
      <c r="U14" s="152"/>
      <c r="V14" s="1"/>
      <c r="W14" s="121"/>
      <c r="X14" s="1"/>
      <c r="Y14" s="86"/>
      <c r="Z14" s="86"/>
      <c r="AA14" s="86"/>
      <c r="AB14" s="86"/>
      <c r="AC14" s="86"/>
      <c r="AD14" s="86"/>
    </row>
    <row r="15" spans="1:30" x14ac:dyDescent="0.25">
      <c r="A15" s="23"/>
      <c r="B15" s="121"/>
      <c r="C15" s="1"/>
      <c r="D15" s="121"/>
      <c r="E15" s="12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52"/>
      <c r="R15" s="152"/>
      <c r="S15" s="152"/>
      <c r="T15" s="152"/>
      <c r="U15" s="152"/>
      <c r="V15" s="1"/>
      <c r="W15" s="121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121"/>
      <c r="C16" s="1"/>
      <c r="D16" s="121"/>
      <c r="E16" s="12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52"/>
      <c r="R16" s="152"/>
      <c r="S16" s="152"/>
      <c r="T16" s="152"/>
      <c r="U16" s="152"/>
      <c r="V16" s="1"/>
      <c r="W16" s="121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21"/>
      <c r="C17" s="1"/>
      <c r="D17" s="121"/>
      <c r="E17" s="12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52"/>
      <c r="R17" s="152"/>
      <c r="S17" s="152"/>
      <c r="T17" s="152"/>
      <c r="U17" s="152"/>
      <c r="V17" s="1"/>
      <c r="W17" s="121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21"/>
      <c r="C18" s="1"/>
      <c r="D18" s="121"/>
      <c r="E18" s="12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52"/>
      <c r="R18" s="152"/>
      <c r="S18" s="152"/>
      <c r="T18" s="152"/>
      <c r="U18" s="152"/>
      <c r="V18" s="1"/>
      <c r="W18" s="121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21"/>
      <c r="C19" s="1"/>
      <c r="D19" s="121"/>
      <c r="E19" s="12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52"/>
      <c r="R19" s="152"/>
      <c r="S19" s="152"/>
      <c r="T19" s="152"/>
      <c r="U19" s="152"/>
      <c r="V19" s="1"/>
      <c r="W19" s="121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21"/>
      <c r="C20" s="1"/>
      <c r="D20" s="121"/>
      <c r="E20" s="12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2"/>
      <c r="R20" s="152"/>
      <c r="S20" s="152"/>
      <c r="T20" s="152"/>
      <c r="U20" s="152"/>
      <c r="V20" s="1"/>
      <c r="W20" s="121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21"/>
      <c r="C21" s="1"/>
      <c r="D21" s="121"/>
      <c r="E21" s="12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2"/>
      <c r="R21" s="152"/>
      <c r="S21" s="152"/>
      <c r="T21" s="152"/>
      <c r="U21" s="152"/>
      <c r="V21" s="1"/>
      <c r="W21" s="121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21"/>
      <c r="C22" s="1"/>
      <c r="D22" s="121"/>
      <c r="E22" s="12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21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21"/>
      <c r="C23" s="1"/>
      <c r="D23" s="121"/>
      <c r="E23" s="12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21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21"/>
      <c r="C24" s="1"/>
      <c r="D24" s="121"/>
      <c r="E24" s="12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21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21"/>
      <c r="C25" s="1"/>
      <c r="D25" s="121"/>
      <c r="E25" s="12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21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21"/>
      <c r="C26" s="1"/>
      <c r="D26" s="121"/>
      <c r="E26" s="12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21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21"/>
      <c r="C27" s="1"/>
      <c r="D27" s="121"/>
      <c r="E27" s="12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21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21"/>
      <c r="C28" s="1"/>
      <c r="D28" s="121"/>
      <c r="E28" s="12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21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21"/>
      <c r="C29" s="1"/>
      <c r="D29" s="121"/>
      <c r="E29" s="12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21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21"/>
      <c r="C30" s="1"/>
      <c r="D30" s="121"/>
      <c r="E30" s="12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21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21"/>
      <c r="C31" s="1"/>
      <c r="D31" s="121"/>
      <c r="E31" s="12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21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21"/>
      <c r="C32" s="1"/>
      <c r="D32" s="121"/>
      <c r="E32" s="12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21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21"/>
      <c r="C33" s="1"/>
      <c r="D33" s="121"/>
      <c r="E33" s="12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21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21"/>
      <c r="C34" s="1"/>
      <c r="D34" s="121"/>
      <c r="E34" s="12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21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21"/>
      <c r="C35" s="1"/>
      <c r="D35" s="121"/>
      <c r="E35" s="12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21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21"/>
      <c r="C36" s="1"/>
      <c r="D36" s="121"/>
      <c r="E36" s="12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21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21"/>
      <c r="C37" s="1"/>
      <c r="D37" s="121"/>
      <c r="E37" s="12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21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21"/>
      <c r="C38" s="1"/>
      <c r="D38" s="121"/>
      <c r="E38" s="12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21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21"/>
      <c r="C39" s="1"/>
      <c r="D39" s="121"/>
      <c r="E39" s="12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21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21"/>
      <c r="C40" s="1"/>
      <c r="D40" s="121"/>
      <c r="E40" s="12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21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21"/>
      <c r="C41" s="1"/>
      <c r="D41" s="121"/>
      <c r="E41" s="12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21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21"/>
      <c r="C42" s="1"/>
      <c r="D42" s="121"/>
      <c r="E42" s="12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21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21"/>
      <c r="C43" s="1"/>
      <c r="D43" s="121"/>
      <c r="E43" s="12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21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21"/>
      <c r="C44" s="1"/>
      <c r="D44" s="121"/>
      <c r="E44" s="12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21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21"/>
      <c r="C45" s="1"/>
      <c r="D45" s="121"/>
      <c r="E45" s="12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21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21"/>
      <c r="C46" s="1"/>
      <c r="D46" s="121"/>
      <c r="E46" s="12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21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21"/>
      <c r="C47" s="1"/>
      <c r="D47" s="121"/>
      <c r="E47" s="12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21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21"/>
      <c r="C48" s="1"/>
      <c r="D48" s="121"/>
      <c r="E48" s="12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21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21"/>
      <c r="C49" s="1"/>
      <c r="D49" s="121"/>
      <c r="E49" s="12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21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21"/>
      <c r="C50" s="1"/>
      <c r="D50" s="121"/>
      <c r="E50" s="12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21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21"/>
      <c r="C51" s="1"/>
      <c r="D51" s="121"/>
      <c r="E51" s="12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21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21"/>
      <c r="C52" s="1"/>
      <c r="D52" s="121"/>
      <c r="E52" s="12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2"/>
      <c r="R52" s="152"/>
      <c r="S52" s="152"/>
      <c r="T52" s="152"/>
      <c r="U52" s="152"/>
      <c r="V52" s="1"/>
      <c r="W52" s="121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21"/>
      <c r="C53" s="1"/>
      <c r="D53" s="121"/>
      <c r="E53" s="12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2"/>
      <c r="R53" s="152"/>
      <c r="S53" s="152"/>
      <c r="T53" s="152"/>
      <c r="U53" s="152"/>
      <c r="V53" s="1"/>
      <c r="W53" s="121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21"/>
      <c r="C54" s="1"/>
      <c r="D54" s="121"/>
      <c r="E54" s="12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2"/>
      <c r="R54" s="152"/>
      <c r="S54" s="152"/>
      <c r="T54" s="152"/>
      <c r="U54" s="152"/>
      <c r="V54" s="1"/>
      <c r="W54" s="121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21"/>
      <c r="C55" s="1"/>
      <c r="D55" s="121"/>
      <c r="E55" s="12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2"/>
      <c r="R55" s="152"/>
      <c r="S55" s="152"/>
      <c r="T55" s="152"/>
      <c r="U55" s="152"/>
      <c r="V55" s="1"/>
      <c r="W55" s="121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21"/>
      <c r="C56" s="1"/>
      <c r="D56" s="121"/>
      <c r="E56" s="12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2"/>
      <c r="R56" s="152"/>
      <c r="S56" s="152"/>
      <c r="T56" s="152"/>
      <c r="U56" s="152"/>
      <c r="V56" s="1"/>
      <c r="W56" s="121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21"/>
      <c r="C57" s="1"/>
      <c r="D57" s="121"/>
      <c r="E57" s="12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2"/>
      <c r="R57" s="152"/>
      <c r="S57" s="152"/>
      <c r="T57" s="152"/>
      <c r="U57" s="152"/>
      <c r="V57" s="1"/>
      <c r="W57" s="121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21"/>
      <c r="C58" s="1"/>
      <c r="D58" s="121"/>
      <c r="E58" s="12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2"/>
      <c r="R58" s="152"/>
      <c r="S58" s="152"/>
      <c r="T58" s="152"/>
      <c r="U58" s="152"/>
      <c r="V58" s="1"/>
      <c r="W58" s="121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21"/>
      <c r="C59" s="1"/>
      <c r="D59" s="121"/>
      <c r="E59" s="12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2"/>
      <c r="R59" s="152"/>
      <c r="S59" s="152"/>
      <c r="T59" s="152"/>
      <c r="U59" s="152"/>
      <c r="V59" s="1"/>
      <c r="W59" s="121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21"/>
      <c r="C60" s="1"/>
      <c r="D60" s="121"/>
      <c r="E60" s="12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2"/>
      <c r="R60" s="152"/>
      <c r="S60" s="152"/>
      <c r="T60" s="152"/>
      <c r="U60" s="152"/>
      <c r="V60" s="1"/>
      <c r="W60" s="121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21"/>
      <c r="C61" s="1"/>
      <c r="D61" s="121"/>
      <c r="E61" s="12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2"/>
      <c r="R61" s="152"/>
      <c r="S61" s="152"/>
      <c r="T61" s="152"/>
      <c r="U61" s="152"/>
      <c r="V61" s="1"/>
      <c r="W61" s="121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21"/>
      <c r="C62" s="1"/>
      <c r="D62" s="121"/>
      <c r="E62" s="12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2"/>
      <c r="R62" s="152"/>
      <c r="S62" s="152"/>
      <c r="T62" s="152"/>
      <c r="U62" s="152"/>
      <c r="V62" s="1"/>
      <c r="W62" s="121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21"/>
      <c r="C63" s="1"/>
      <c r="D63" s="121"/>
      <c r="E63" s="12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2"/>
      <c r="R63" s="152"/>
      <c r="S63" s="152"/>
      <c r="T63" s="152"/>
      <c r="U63" s="152"/>
      <c r="V63" s="1"/>
      <c r="W63" s="121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21"/>
      <c r="C64" s="1"/>
      <c r="D64" s="121"/>
      <c r="E64" s="12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2"/>
      <c r="R64" s="152"/>
      <c r="S64" s="152"/>
      <c r="T64" s="152"/>
      <c r="U64" s="152"/>
      <c r="V64" s="1"/>
      <c r="W64" s="121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21"/>
      <c r="C65" s="1"/>
      <c r="D65" s="121"/>
      <c r="E65" s="12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2"/>
      <c r="R65" s="152"/>
      <c r="S65" s="152"/>
      <c r="T65" s="152"/>
      <c r="U65" s="152"/>
      <c r="V65" s="1"/>
      <c r="W65" s="121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21"/>
      <c r="C66" s="1"/>
      <c r="D66" s="121"/>
      <c r="E66" s="12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2"/>
      <c r="R66" s="152"/>
      <c r="S66" s="152"/>
      <c r="T66" s="152"/>
      <c r="U66" s="152"/>
      <c r="V66" s="1"/>
      <c r="W66" s="121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21"/>
      <c r="C67" s="1"/>
      <c r="D67" s="121"/>
      <c r="E67" s="12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2"/>
      <c r="R67" s="152"/>
      <c r="S67" s="152"/>
      <c r="T67" s="152"/>
      <c r="U67" s="152"/>
      <c r="V67" s="1"/>
      <c r="W67" s="121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21"/>
      <c r="C68" s="1"/>
      <c r="D68" s="121"/>
      <c r="E68" s="12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2"/>
      <c r="R68" s="152"/>
      <c r="S68" s="152"/>
      <c r="T68" s="152"/>
      <c r="U68" s="152"/>
      <c r="V68" s="1"/>
      <c r="W68" s="121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21"/>
      <c r="C69" s="1"/>
      <c r="D69" s="121"/>
      <c r="E69" s="12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2"/>
      <c r="R69" s="152"/>
      <c r="S69" s="152"/>
      <c r="T69" s="152"/>
      <c r="U69" s="152"/>
      <c r="V69" s="1"/>
      <c r="W69" s="121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21"/>
      <c r="C70" s="1"/>
      <c r="D70" s="121"/>
      <c r="E70" s="12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2"/>
      <c r="R70" s="152"/>
      <c r="S70" s="152"/>
      <c r="T70" s="152"/>
      <c r="U70" s="152"/>
      <c r="V70" s="1"/>
      <c r="W70" s="121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21"/>
      <c r="C71" s="1"/>
      <c r="D71" s="121"/>
      <c r="E71" s="12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2"/>
      <c r="R71" s="152"/>
      <c r="S71" s="152"/>
      <c r="T71" s="152"/>
      <c r="U71" s="152"/>
      <c r="V71" s="1"/>
      <c r="W71" s="121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21"/>
      <c r="C72" s="1"/>
      <c r="D72" s="121"/>
      <c r="E72" s="12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2"/>
      <c r="R72" s="152"/>
      <c r="S72" s="152"/>
      <c r="T72" s="152"/>
      <c r="U72" s="152"/>
      <c r="V72" s="1"/>
      <c r="W72" s="121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21"/>
      <c r="C73" s="1"/>
      <c r="D73" s="121"/>
      <c r="E73" s="12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2"/>
      <c r="R73" s="152"/>
      <c r="S73" s="152"/>
      <c r="T73" s="152"/>
      <c r="U73" s="152"/>
      <c r="V73" s="1"/>
      <c r="W73" s="121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21"/>
      <c r="C74" s="1"/>
      <c r="D74" s="121"/>
      <c r="E74" s="12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2"/>
      <c r="R74" s="152"/>
      <c r="S74" s="152"/>
      <c r="T74" s="152"/>
      <c r="U74" s="152"/>
      <c r="V74" s="1"/>
      <c r="W74" s="121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21"/>
      <c r="C75" s="1"/>
      <c r="D75" s="121"/>
      <c r="E75" s="12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2"/>
      <c r="R75" s="152"/>
      <c r="S75" s="152"/>
      <c r="T75" s="152"/>
      <c r="U75" s="152"/>
      <c r="V75" s="1"/>
      <c r="W75" s="121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21"/>
      <c r="C76" s="1"/>
      <c r="D76" s="121"/>
      <c r="E76" s="12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2"/>
      <c r="R76" s="152"/>
      <c r="S76" s="152"/>
      <c r="T76" s="152"/>
      <c r="U76" s="152"/>
      <c r="V76" s="1"/>
      <c r="W76" s="121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21"/>
      <c r="C77" s="1"/>
      <c r="D77" s="121"/>
      <c r="E77" s="12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2"/>
      <c r="R77" s="152"/>
      <c r="S77" s="152"/>
      <c r="T77" s="152"/>
      <c r="U77" s="152"/>
      <c r="V77" s="1"/>
      <c r="W77" s="121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21"/>
      <c r="C78" s="1"/>
      <c r="D78" s="121"/>
      <c r="E78" s="12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2"/>
      <c r="R78" s="152"/>
      <c r="S78" s="152"/>
      <c r="T78" s="152"/>
      <c r="U78" s="152"/>
      <c r="V78" s="1"/>
      <c r="W78" s="121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21"/>
      <c r="C79" s="1"/>
      <c r="D79" s="121"/>
      <c r="E79" s="12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2"/>
      <c r="R79" s="152"/>
      <c r="S79" s="152"/>
      <c r="T79" s="152"/>
      <c r="U79" s="152"/>
      <c r="V79" s="1"/>
      <c r="W79" s="121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21"/>
      <c r="C80" s="1"/>
      <c r="D80" s="121"/>
      <c r="E80" s="12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2"/>
      <c r="R80" s="152"/>
      <c r="S80" s="152"/>
      <c r="T80" s="152"/>
      <c r="U80" s="152"/>
      <c r="V80" s="1"/>
      <c r="W80" s="121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21"/>
      <c r="C81" s="1"/>
      <c r="D81" s="121"/>
      <c r="E81" s="12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2"/>
      <c r="R81" s="152"/>
      <c r="S81" s="152"/>
      <c r="T81" s="152"/>
      <c r="U81" s="152"/>
      <c r="V81" s="1"/>
      <c r="W81" s="121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21"/>
      <c r="C82" s="1"/>
      <c r="D82" s="121"/>
      <c r="E82" s="12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2"/>
      <c r="R82" s="152"/>
      <c r="S82" s="152"/>
      <c r="T82" s="152"/>
      <c r="U82" s="152"/>
      <c r="V82" s="1"/>
      <c r="W82" s="121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21"/>
      <c r="C83" s="1"/>
      <c r="D83" s="121"/>
      <c r="E83" s="12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2"/>
      <c r="R83" s="152"/>
      <c r="S83" s="152"/>
      <c r="T83" s="152"/>
      <c r="U83" s="152"/>
      <c r="V83" s="1"/>
      <c r="W83" s="121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21"/>
      <c r="C84" s="1"/>
      <c r="D84" s="121"/>
      <c r="E84" s="12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52"/>
      <c r="R84" s="152"/>
      <c r="S84" s="152"/>
      <c r="T84" s="152"/>
      <c r="U84" s="152"/>
      <c r="V84" s="1"/>
      <c r="W84" s="121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21"/>
      <c r="C85" s="1"/>
      <c r="D85" s="121"/>
      <c r="E85" s="12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52"/>
      <c r="R85" s="152"/>
      <c r="S85" s="152"/>
      <c r="T85" s="152"/>
      <c r="U85" s="152"/>
      <c r="V85" s="1"/>
      <c r="W85" s="121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21"/>
      <c r="C86" s="1"/>
      <c r="D86" s="121"/>
      <c r="E86" s="122"/>
      <c r="G86" s="1"/>
      <c r="H86" s="37"/>
      <c r="I86" s="1"/>
      <c r="J86" s="24"/>
      <c r="K86" s="24"/>
      <c r="L86" s="24"/>
      <c r="M86" s="1"/>
      <c r="N86" s="1"/>
      <c r="O86" s="1"/>
      <c r="P86" s="1"/>
      <c r="Q86" s="152"/>
      <c r="R86" s="152"/>
      <c r="S86" s="152"/>
      <c r="T86" s="152"/>
      <c r="U86" s="152"/>
      <c r="V86" s="1"/>
      <c r="W86" s="121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21"/>
      <c r="C87" s="1"/>
      <c r="D87" s="121"/>
      <c r="E87" s="122"/>
      <c r="G87" s="1"/>
      <c r="H87" s="37"/>
      <c r="I87" s="1"/>
      <c r="J87" s="24"/>
      <c r="K87" s="24"/>
      <c r="L87" s="24"/>
      <c r="M87" s="1"/>
      <c r="N87" s="1"/>
      <c r="O87" s="1"/>
      <c r="P87" s="1"/>
      <c r="Q87" s="152"/>
      <c r="R87" s="152"/>
      <c r="S87" s="152"/>
      <c r="T87" s="152"/>
      <c r="U87" s="152"/>
      <c r="V87" s="1"/>
      <c r="W87" s="121"/>
      <c r="X87" s="1"/>
      <c r="Y87" s="86"/>
      <c r="Z87" s="86"/>
      <c r="AA87" s="86"/>
      <c r="AB87" s="86"/>
      <c r="AC87" s="86"/>
      <c r="AD87" s="86"/>
    </row>
    <row r="88" spans="1:30" x14ac:dyDescent="0.25">
      <c r="A88" s="23"/>
      <c r="B88" s="121"/>
      <c r="C88" s="1"/>
      <c r="D88" s="121"/>
      <c r="E88" s="122"/>
      <c r="G88" s="1"/>
      <c r="H88" s="37"/>
      <c r="I88" s="1"/>
      <c r="J88" s="24"/>
      <c r="K88" s="24"/>
      <c r="L88" s="24"/>
      <c r="M88" s="1"/>
      <c r="N88" s="1"/>
      <c r="O88" s="1"/>
      <c r="P88" s="1"/>
      <c r="Q88" s="152"/>
      <c r="R88" s="152"/>
      <c r="S88" s="152"/>
      <c r="T88" s="152"/>
      <c r="U88" s="152"/>
      <c r="V88" s="1"/>
      <c r="W88" s="121"/>
      <c r="X88" s="1"/>
      <c r="Y88" s="86"/>
      <c r="Z88" s="86"/>
      <c r="AA88" s="86"/>
      <c r="AB88" s="86"/>
      <c r="AC88" s="86"/>
      <c r="AD88" s="86"/>
    </row>
    <row r="89" spans="1:30" x14ac:dyDescent="0.25">
      <c r="A89" s="23"/>
      <c r="B89" s="121"/>
      <c r="C89" s="1"/>
      <c r="D89" s="121"/>
      <c r="E89" s="122"/>
      <c r="G89" s="1"/>
      <c r="H89" s="37"/>
      <c r="I89" s="1"/>
      <c r="J89" s="24"/>
      <c r="K89" s="24"/>
      <c r="L89" s="24"/>
      <c r="M89" s="1"/>
      <c r="N89" s="1"/>
      <c r="O89" s="1"/>
      <c r="P89" s="1"/>
      <c r="Q89" s="152"/>
      <c r="R89" s="152"/>
      <c r="S89" s="152"/>
      <c r="T89" s="152"/>
      <c r="U89" s="152"/>
      <c r="V89" s="1"/>
      <c r="W89" s="121"/>
      <c r="X89" s="1"/>
      <c r="Y89" s="86"/>
      <c r="Z89" s="86"/>
      <c r="AA89" s="86"/>
      <c r="AB89" s="86"/>
      <c r="AC89" s="86"/>
      <c r="AD89" s="86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2019-09-26T17:53:37Z</dcterms:modified>
</cp:coreProperties>
</file>