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 l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I15" i="1" s="1"/>
  <c r="H8" i="1"/>
  <c r="H12" i="1" s="1"/>
  <c r="G8" i="1"/>
  <c r="G12" i="1" s="1"/>
  <c r="G15" i="1" s="1"/>
  <c r="F8" i="1"/>
  <c r="E8" i="1"/>
  <c r="E12" i="1" s="1"/>
  <c r="N8" i="1"/>
  <c r="N12" i="1" s="1"/>
  <c r="M12" i="1" l="1"/>
  <c r="F12" i="1"/>
  <c r="D9" i="1"/>
  <c r="K12" i="1"/>
  <c r="F15" i="1"/>
  <c r="H15" i="1"/>
  <c r="L12" i="1"/>
  <c r="N15" i="1"/>
  <c r="E15" i="1"/>
  <c r="K15" i="1" l="1"/>
  <c r="M15" i="1"/>
  <c r="L15" i="1"/>
</calcChain>
</file>

<file path=xl/sharedStrings.xml><?xml version="1.0" encoding="utf-8"?>
<sst xmlns="http://schemas.openxmlformats.org/spreadsheetml/2006/main" count="80" uniqueCount="59">
  <si>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</si>
  <si>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</si>
  <si>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</si>
  <si>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</si>
  <si>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</si>
  <si>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</si>
  <si>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</si>
  <si>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</si>
  <si>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</si>
  <si>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</si>
  <si>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</si>
  <si>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</si>
  <si>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</si>
  <si>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</si>
  <si>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</si>
  <si>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</si>
  <si>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</si>
  <si>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</si>
  <si>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</si>
  <si>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</si>
  <si>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</si>
  <si>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</si>
  <si>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</si>
  <si>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</si>
  <si>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</si>
  <si>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</si>
  <si>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</si>
  <si>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</si>
  <si>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</si>
  <si>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</si>
  <si>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</si>
  <si>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</si>
  <si>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</si>
  <si>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</si>
  <si>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</si>
  <si>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Marjo Hellström</t>
  </si>
  <si>
    <t>22.8.1965</t>
  </si>
  <si>
    <t>6.</t>
  </si>
  <si>
    <t>LäPa</t>
  </si>
  <si>
    <t>8.</t>
  </si>
  <si>
    <t>3.</t>
  </si>
  <si>
    <t>1.</t>
  </si>
  <si>
    <t>LäPa = Lännen Pallo, Turku  (1949)</t>
  </si>
  <si>
    <t>3.  ottelu</t>
  </si>
  <si>
    <t>4.  ottelu</t>
  </si>
  <si>
    <t>44.  ottelu</t>
  </si>
  <si>
    <t xml:space="preserve">  15 v 10 kk 17 pv</t>
  </si>
  <si>
    <t xml:space="preserve">  15 v 11 kk   7 pv</t>
  </si>
  <si>
    <t xml:space="preserve">  15 v 11 kk   0 pv</t>
  </si>
  <si>
    <t xml:space="preserve">  18 v 11 kk   0 pv</t>
  </si>
  <si>
    <t>09.07. 1981  LäPa - UPV  5-9</t>
  </si>
  <si>
    <t>22.07. 1981  LäPa - Roihu  7-7</t>
  </si>
  <si>
    <t>29.07. 1981  LäPa - Tahko  6-4</t>
  </si>
  <si>
    <t>22.07. 1984  IPV - LäPa  4-9</t>
  </si>
  <si>
    <t>MESTARUUSSARJA</t>
  </si>
  <si>
    <t>Cup</t>
  </si>
  <si>
    <t>URA SM-SARJASSA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</si>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</sst>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8" customWidth="1"/>
    <col min="4" max="4" width="9.140625" style="69" customWidth="1"/>
    <col min="5" max="12" width="5.7109375" style="69" customWidth="1"/>
    <col min="13" max="13" width="6.28515625" style="69" customWidth="1"/>
    <col min="14" max="14" width="8.28515625" style="69" customWidth="1"/>
    <col min="15" max="15" width="0.5703125" style="69" customWidth="1"/>
    <col min="16" max="23" width="5.7109375" style="69" customWidth="1"/>
    <col min="24" max="31" width="5.7109375" style="25" customWidth="1"/>
    <col min="32" max="32" width="20" style="25" customWidth="1"/>
    <col min="33" max="16384" width="9.140625" style="25"/>
  </cols>
  <sheetData>
    <row r="1" spans="1:37" s="9" customFormat="1" ht="15" customHeight="1" x14ac:dyDescent="0.25">
      <c r="A1" s="1"/>
      <c r="B1" s="70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54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55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40</v>
      </c>
      <c r="D4" s="39" t="s">
        <v>38</v>
      </c>
      <c r="E4" s="26">
        <v>9</v>
      </c>
      <c r="F4" s="26">
        <v>0</v>
      </c>
      <c r="G4" s="26">
        <v>4</v>
      </c>
      <c r="H4" s="26">
        <v>3</v>
      </c>
      <c r="I4" s="26">
        <v>24</v>
      </c>
      <c r="J4" s="26">
        <v>3</v>
      </c>
      <c r="K4" s="26">
        <v>6</v>
      </c>
      <c r="L4" s="26">
        <v>11</v>
      </c>
      <c r="M4" s="26">
        <v>4</v>
      </c>
      <c r="N4" s="71">
        <v>0.54545454545454541</v>
      </c>
      <c r="O4" s="19">
        <v>44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>
        <v>1</v>
      </c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1982</v>
      </c>
      <c r="C5" s="26" t="s">
        <v>41</v>
      </c>
      <c r="D5" s="39" t="s">
        <v>38</v>
      </c>
      <c r="E5" s="26">
        <v>5</v>
      </c>
      <c r="F5" s="26">
        <v>0</v>
      </c>
      <c r="G5" s="26">
        <v>2</v>
      </c>
      <c r="H5" s="26">
        <v>3</v>
      </c>
      <c r="I5" s="26">
        <v>13</v>
      </c>
      <c r="J5" s="26">
        <v>2</v>
      </c>
      <c r="K5" s="26">
        <v>2</v>
      </c>
      <c r="L5" s="26">
        <v>7</v>
      </c>
      <c r="M5" s="26">
        <v>2</v>
      </c>
      <c r="N5" s="71">
        <v>0.59090909090909094</v>
      </c>
      <c r="O5" s="24">
        <v>22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1983</v>
      </c>
      <c r="C6" s="26" t="s">
        <v>37</v>
      </c>
      <c r="D6" s="39" t="s">
        <v>38</v>
      </c>
      <c r="E6" s="26">
        <v>18</v>
      </c>
      <c r="F6" s="26">
        <v>0</v>
      </c>
      <c r="G6" s="26">
        <v>9</v>
      </c>
      <c r="H6" s="26">
        <v>9</v>
      </c>
      <c r="I6" s="26">
        <v>52</v>
      </c>
      <c r="J6" s="26">
        <v>11</v>
      </c>
      <c r="K6" s="26">
        <v>12</v>
      </c>
      <c r="L6" s="26">
        <v>20</v>
      </c>
      <c r="M6" s="26">
        <v>9</v>
      </c>
      <c r="N6" s="71">
        <v>0.53608247422680411</v>
      </c>
      <c r="O6" s="24">
        <v>97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1984</v>
      </c>
      <c r="C7" s="26" t="s">
        <v>39</v>
      </c>
      <c r="D7" s="39" t="s">
        <v>38</v>
      </c>
      <c r="E7" s="26">
        <v>18</v>
      </c>
      <c r="F7" s="26">
        <v>1</v>
      </c>
      <c r="G7" s="26">
        <v>8</v>
      </c>
      <c r="H7" s="26">
        <v>4</v>
      </c>
      <c r="I7" s="26">
        <v>44</v>
      </c>
      <c r="J7" s="26">
        <v>10</v>
      </c>
      <c r="K7" s="26">
        <v>16</v>
      </c>
      <c r="L7" s="26">
        <v>9</v>
      </c>
      <c r="M7" s="26">
        <v>9</v>
      </c>
      <c r="N7" s="71">
        <v>0.4631578947368421</v>
      </c>
      <c r="O7" s="24">
        <v>95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50</v>
      </c>
      <c r="F8" s="18">
        <f t="shared" si="0"/>
        <v>1</v>
      </c>
      <c r="G8" s="18">
        <f t="shared" si="0"/>
        <v>23</v>
      </c>
      <c r="H8" s="18">
        <f t="shared" si="0"/>
        <v>19</v>
      </c>
      <c r="I8" s="18">
        <f t="shared" si="0"/>
        <v>133</v>
      </c>
      <c r="J8" s="18">
        <f t="shared" si="0"/>
        <v>26</v>
      </c>
      <c r="K8" s="18">
        <f t="shared" si="0"/>
        <v>36</v>
      </c>
      <c r="L8" s="18">
        <f t="shared" si="0"/>
        <v>47</v>
      </c>
      <c r="M8" s="18">
        <f t="shared" si="0"/>
        <v>24</v>
      </c>
      <c r="N8" s="30">
        <f>PRODUCT(I8/O8)</f>
        <v>0.51550387596899228</v>
      </c>
      <c r="O8" s="31">
        <f t="shared" ref="O8:AE8" si="1">SUM(O4:O7)</f>
        <v>258</v>
      </c>
      <c r="P8" s="18">
        <f t="shared" si="1"/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1</v>
      </c>
      <c r="AD8" s="18">
        <f t="shared" si="1"/>
        <v>0</v>
      </c>
      <c r="AE8" s="18">
        <f t="shared" si="1"/>
        <v>1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SUM(F8:H8)+((I8-F8-G8)/3)+(E8/3)+(Z8*25)+(AA8*25)+(AB8*10)+(AC8*25)+(AD8*20)+(AE8*15)-25</f>
        <v>111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56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32</v>
      </c>
      <c r="O11" s="24"/>
      <c r="P11" s="39" t="s">
        <v>29</v>
      </c>
      <c r="Q11" s="12"/>
      <c r="R11" s="12"/>
      <c r="S11" s="12"/>
      <c r="T11" s="40"/>
      <c r="U11" s="40"/>
      <c r="V11" s="40"/>
      <c r="W11" s="40"/>
      <c r="X11" s="40"/>
      <c r="Y11" s="12"/>
      <c r="Z11" s="12"/>
      <c r="AA11" s="12"/>
      <c r="AB11" s="12"/>
      <c r="AC11" s="12"/>
      <c r="AD11" s="12"/>
      <c r="AE11" s="4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1"/>
      <c r="E12" s="26">
        <f>PRODUCT(E8)</f>
        <v>50</v>
      </c>
      <c r="F12" s="26">
        <f>PRODUCT(F8)</f>
        <v>1</v>
      </c>
      <c r="G12" s="26">
        <f>PRODUCT(G8)</f>
        <v>23</v>
      </c>
      <c r="H12" s="26">
        <f>PRODUCT(H8)</f>
        <v>19</v>
      </c>
      <c r="I12" s="26">
        <f>PRODUCT(I8)</f>
        <v>133</v>
      </c>
      <c r="J12" s="1"/>
      <c r="K12" s="42">
        <f>PRODUCT((F12+G12)/E12)</f>
        <v>0.48</v>
      </c>
      <c r="L12" s="42">
        <f>PRODUCT(H12/E12)</f>
        <v>0.38</v>
      </c>
      <c r="M12" s="42">
        <f>PRODUCT(I12/E12)</f>
        <v>2.66</v>
      </c>
      <c r="N12" s="29">
        <f>PRODUCT(N8)</f>
        <v>0.51550387596899228</v>
      </c>
      <c r="O12" s="24">
        <f>PRODUCT(O8)</f>
        <v>258</v>
      </c>
      <c r="P12" s="43" t="s">
        <v>30</v>
      </c>
      <c r="Q12" s="44"/>
      <c r="R12" s="45" t="s">
        <v>50</v>
      </c>
      <c r="S12" s="45"/>
      <c r="T12" s="45"/>
      <c r="U12" s="45"/>
      <c r="V12" s="45"/>
      <c r="W12" s="45"/>
      <c r="X12" s="45"/>
      <c r="Y12" s="46" t="s">
        <v>33</v>
      </c>
      <c r="Z12" s="46"/>
      <c r="AA12" s="72" t="s">
        <v>46</v>
      </c>
      <c r="AB12" s="45"/>
      <c r="AC12" s="46"/>
      <c r="AD12" s="46"/>
      <c r="AE12" s="75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7" t="s">
        <v>16</v>
      </c>
      <c r="C13" s="48"/>
      <c r="D13" s="49"/>
      <c r="E13" s="26"/>
      <c r="F13" s="26"/>
      <c r="G13" s="26"/>
      <c r="H13" s="26"/>
      <c r="I13" s="26"/>
      <c r="J13" s="1"/>
      <c r="K13" s="42"/>
      <c r="L13" s="42"/>
      <c r="M13" s="42"/>
      <c r="N13" s="29"/>
      <c r="O13" s="24"/>
      <c r="P13" s="50" t="s">
        <v>57</v>
      </c>
      <c r="Q13" s="51"/>
      <c r="R13" s="52" t="s">
        <v>52</v>
      </c>
      <c r="S13" s="52"/>
      <c r="T13" s="52"/>
      <c r="U13" s="52"/>
      <c r="V13" s="52"/>
      <c r="W13" s="52"/>
      <c r="X13" s="52"/>
      <c r="Y13" s="53" t="s">
        <v>44</v>
      </c>
      <c r="Z13" s="53"/>
      <c r="AA13" s="73" t="s">
        <v>47</v>
      </c>
      <c r="AB13" s="52"/>
      <c r="AC13" s="53"/>
      <c r="AD13" s="53"/>
      <c r="AE13" s="7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4" t="s">
        <v>17</v>
      </c>
      <c r="C14" s="55"/>
      <c r="D14" s="56"/>
      <c r="E14" s="27"/>
      <c r="F14" s="27"/>
      <c r="G14" s="27"/>
      <c r="H14" s="27"/>
      <c r="I14" s="27"/>
      <c r="J14" s="1"/>
      <c r="K14" s="57"/>
      <c r="L14" s="57"/>
      <c r="M14" s="57"/>
      <c r="N14" s="58"/>
      <c r="O14" s="24"/>
      <c r="P14" s="50" t="s">
        <v>58</v>
      </c>
      <c r="Q14" s="51"/>
      <c r="R14" s="52" t="s">
        <v>51</v>
      </c>
      <c r="S14" s="52"/>
      <c r="T14" s="52"/>
      <c r="U14" s="52"/>
      <c r="V14" s="52"/>
      <c r="W14" s="52"/>
      <c r="X14" s="52"/>
      <c r="Y14" s="53" t="s">
        <v>43</v>
      </c>
      <c r="Z14" s="53"/>
      <c r="AA14" s="73" t="s">
        <v>48</v>
      </c>
      <c r="AB14" s="52"/>
      <c r="AC14" s="53"/>
      <c r="AD14" s="53"/>
      <c r="AE14" s="7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9" t="s">
        <v>18</v>
      </c>
      <c r="C15" s="60"/>
      <c r="D15" s="61"/>
      <c r="E15" s="18">
        <f>SUM(E12:E14)</f>
        <v>50</v>
      </c>
      <c r="F15" s="18">
        <f>SUM(F12:F14)</f>
        <v>1</v>
      </c>
      <c r="G15" s="18">
        <f>SUM(G12:G14)</f>
        <v>23</v>
      </c>
      <c r="H15" s="18">
        <f>SUM(H12:H14)</f>
        <v>19</v>
      </c>
      <c r="I15" s="18">
        <f>SUM(I12:I14)</f>
        <v>133</v>
      </c>
      <c r="J15" s="1"/>
      <c r="K15" s="62">
        <f>PRODUCT((F15+G15)/E15)</f>
        <v>0.48</v>
      </c>
      <c r="L15" s="62">
        <f>PRODUCT(H15/E15)</f>
        <v>0.38</v>
      </c>
      <c r="M15" s="62">
        <f>PRODUCT(I15/E15)</f>
        <v>2.66</v>
      </c>
      <c r="N15" s="30">
        <f>PRODUCT(I15/O15)</f>
        <v>0.51550387596899228</v>
      </c>
      <c r="O15" s="24">
        <f>SUM(O12:O14)</f>
        <v>258</v>
      </c>
      <c r="P15" s="63" t="s">
        <v>31</v>
      </c>
      <c r="Q15" s="64"/>
      <c r="R15" s="65" t="s">
        <v>53</v>
      </c>
      <c r="S15" s="65"/>
      <c r="T15" s="65"/>
      <c r="U15" s="65"/>
      <c r="V15" s="65"/>
      <c r="W15" s="65"/>
      <c r="X15" s="65"/>
      <c r="Y15" s="66" t="s">
        <v>45</v>
      </c>
      <c r="Z15" s="66"/>
      <c r="AA15" s="74" t="s">
        <v>49</v>
      </c>
      <c r="AB15" s="65"/>
      <c r="AC15" s="66"/>
      <c r="AD15" s="66"/>
      <c r="AE15" s="77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67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 t="s">
        <v>34</v>
      </c>
      <c r="C17" s="1"/>
      <c r="D17" s="1" t="s">
        <v>42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2019-10-10T11:41:18Z</dcterms:modified>
</cp:coreProperties>
</file>