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9" i="1" l="1"/>
  <c r="T18" i="1"/>
  <c r="T17" i="1"/>
  <c r="T15" i="1"/>
  <c r="T14" i="1"/>
  <c r="T13" i="1"/>
  <c r="T12" i="1"/>
  <c r="T11" i="1"/>
  <c r="T10" i="1"/>
  <c r="L25" i="1" l="1"/>
  <c r="K25" i="1"/>
  <c r="O18" i="1"/>
  <c r="O17" i="1"/>
  <c r="O15" i="1"/>
  <c r="O14" i="1"/>
  <c r="O13" i="1"/>
  <c r="O12" i="1"/>
  <c r="O11" i="1"/>
  <c r="O10" i="1"/>
  <c r="O9" i="1"/>
  <c r="O8" i="1"/>
  <c r="O7" i="1"/>
  <c r="O5" i="1"/>
  <c r="O4" i="1"/>
  <c r="E19" i="1"/>
  <c r="E23" i="1" s="1"/>
  <c r="E26" i="1" s="1"/>
  <c r="F19" i="1"/>
  <c r="F23" i="1" s="1"/>
  <c r="G19" i="1"/>
  <c r="G23" i="1" s="1"/>
  <c r="G26" i="1" s="1"/>
  <c r="H19" i="1"/>
  <c r="H23" i="1" s="1"/>
  <c r="H26" i="1" s="1"/>
  <c r="U19" i="1"/>
  <c r="V19" i="1"/>
  <c r="W19" i="1"/>
  <c r="X19" i="1"/>
  <c r="Z19" i="1"/>
  <c r="AA19" i="1"/>
  <c r="AB19" i="1"/>
  <c r="AC19" i="1"/>
  <c r="AE19" i="1"/>
  <c r="AF19" i="1"/>
  <c r="AG19" i="1"/>
  <c r="AH19" i="1"/>
  <c r="AI19" i="1"/>
  <c r="AJ19" i="1"/>
  <c r="D20" i="1" l="1"/>
  <c r="L26" i="1"/>
  <c r="K23" i="1"/>
  <c r="F26" i="1"/>
  <c r="K26" i="1" s="1"/>
  <c r="L23" i="1"/>
</calcChain>
</file>

<file path=xl/sharedStrings.xml><?xml version="1.0" encoding="utf-8"?>
<sst xmlns="http://schemas.openxmlformats.org/spreadsheetml/2006/main" count="110" uniqueCount="63">
  <si>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</si>
  <si>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</si>
  <si>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</si>
  <si>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</si>
  <si>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</si>
  <si>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</si>
  <si>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</si>
  <si>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</si>
  <si>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</si>
  <si>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</si>
  <si>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</si>
  <si>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</si>
  <si>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</si>
  <si>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</si>
  <si>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</si>
  <si>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</si>
  <si>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</si>
  <si>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</si>
  <si>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</si>
  <si>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</si>
  <si>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</si>
  <si>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</si>
  <si>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</si>
  <si>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</si>
  <si>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</si>
  <si>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</si>
  <si>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</si>
  <si>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</si>
  <si>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</si>
  <si>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</si>
  <si>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</si>
  <si>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</si>
  <si>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</si>
  <si>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Tuula Huttunen</t>
  </si>
  <si>
    <t>8.</t>
  </si>
  <si>
    <t>LäPa</t>
  </si>
  <si>
    <t>5.</t>
  </si>
  <si>
    <t>4.</t>
  </si>
  <si>
    <t>6.</t>
  </si>
  <si>
    <t>7.</t>
  </si>
  <si>
    <t>uusinta sarjapaikasta</t>
  </si>
  <si>
    <t>9.-10.</t>
  </si>
  <si>
    <t>7.-8.</t>
  </si>
  <si>
    <t>putoamissarja</t>
  </si>
  <si>
    <t>LäPa = Lännen Pallo, Turku  (1949)</t>
  </si>
  <si>
    <t>MESTARUUSSARJA</t>
  </si>
  <si>
    <t>URA SM-SARJASSA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</si>
  <si>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</si>
  <si>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</si>
  <si>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</si>
  <si>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</si>
  <si>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</si>
  <si>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</si>
  <si>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</si>
  <si>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3.  ottelu</t>
  </si>
  <si>
    <t>17.  ottelu</t>
  </si>
  <si>
    <t>30.05. 1965  LäPa - PuMu  2-11</t>
  </si>
  <si>
    <t>13.06. 1965  LäPa - Lippo  3-13</t>
  </si>
  <si>
    <t>07.06. 1965  Tahko - LäPa  19-6</t>
  </si>
  <si>
    <t>14.08. 1966  PuMu - LäPa  10-7</t>
  </si>
  <si>
    <t>L+T</t>
  </si>
  <si>
    <t>10.</t>
  </si>
  <si>
    <t>Arvio; Vuosina 1966 ja 1968 löi juoksuja 16 (7%), toi juoksuja 23 (10%). Näillä laskettu 1967.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</si>
</sst>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6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86" customWidth="1"/>
    <col min="19" max="19" width="5.7109375" style="85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84"/>
      <c r="Q1" s="84"/>
      <c r="R1" s="8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60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1965</v>
      </c>
      <c r="C4" s="27" t="s">
        <v>34</v>
      </c>
      <c r="D4" s="62" t="s">
        <v>35</v>
      </c>
      <c r="E4" s="63">
        <v>10</v>
      </c>
      <c r="F4" s="27">
        <v>0</v>
      </c>
      <c r="G4" s="27">
        <v>3</v>
      </c>
      <c r="H4" s="27">
        <v>7</v>
      </c>
      <c r="I4" s="64"/>
      <c r="J4" s="64"/>
      <c r="K4" s="64"/>
      <c r="L4" s="64"/>
      <c r="M4" s="64"/>
      <c r="N4" s="64"/>
      <c r="O4" s="37" t="e">
        <f t="shared" ref="O4:O18" si="0"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65"/>
      <c r="AA4" s="28"/>
      <c r="AB4" s="65"/>
      <c r="AC4" s="65"/>
      <c r="AD4" s="65"/>
      <c r="AE4" s="27"/>
      <c r="AF4" s="27"/>
      <c r="AG4" s="27"/>
      <c r="AH4" s="27"/>
      <c r="AI4" s="27"/>
      <c r="AJ4" s="27"/>
      <c r="AK4" s="67" t="s">
        <v>40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1966</v>
      </c>
      <c r="C5" s="27" t="s">
        <v>36</v>
      </c>
      <c r="D5" s="29" t="s">
        <v>35</v>
      </c>
      <c r="E5" s="63">
        <v>10</v>
      </c>
      <c r="F5" s="27">
        <v>1</v>
      </c>
      <c r="G5" s="27">
        <v>10</v>
      </c>
      <c r="H5" s="27">
        <v>9</v>
      </c>
      <c r="I5" s="64"/>
      <c r="J5" s="64"/>
      <c r="K5" s="64"/>
      <c r="L5" s="64"/>
      <c r="M5" s="64"/>
      <c r="N5" s="64"/>
      <c r="O5" s="37" t="e">
        <f t="shared" si="0"/>
        <v>#DIV/0!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65"/>
      <c r="AA5" s="65"/>
      <c r="AB5" s="65"/>
      <c r="AC5" s="65"/>
      <c r="AD5" s="65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1967</v>
      </c>
      <c r="C6" s="27" t="s">
        <v>39</v>
      </c>
      <c r="D6" s="29" t="s">
        <v>35</v>
      </c>
      <c r="E6" s="63">
        <v>10</v>
      </c>
      <c r="F6" s="27">
        <v>0</v>
      </c>
      <c r="G6" s="27">
        <v>7</v>
      </c>
      <c r="H6" s="27">
        <v>11</v>
      </c>
      <c r="I6" s="64"/>
      <c r="J6" s="64"/>
      <c r="K6" s="64"/>
      <c r="L6" s="64"/>
      <c r="M6" s="64"/>
      <c r="N6" s="64"/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65"/>
      <c r="AA6" s="65"/>
      <c r="AB6" s="65"/>
      <c r="AC6" s="65"/>
      <c r="AD6" s="65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1968</v>
      </c>
      <c r="C7" s="27" t="s">
        <v>37</v>
      </c>
      <c r="D7" s="29" t="s">
        <v>35</v>
      </c>
      <c r="E7" s="63">
        <v>7</v>
      </c>
      <c r="F7" s="27">
        <v>0</v>
      </c>
      <c r="G7" s="27">
        <v>5</v>
      </c>
      <c r="H7" s="27">
        <v>14</v>
      </c>
      <c r="I7" s="64"/>
      <c r="J7" s="64"/>
      <c r="K7" s="64"/>
      <c r="L7" s="64"/>
      <c r="M7" s="64"/>
      <c r="N7" s="64"/>
      <c r="O7" s="37" t="e">
        <f t="shared" si="0"/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1969</v>
      </c>
      <c r="C8" s="27" t="s">
        <v>38</v>
      </c>
      <c r="D8" s="62" t="s">
        <v>35</v>
      </c>
      <c r="E8" s="63">
        <v>8</v>
      </c>
      <c r="F8" s="27">
        <v>2</v>
      </c>
      <c r="G8" s="27">
        <v>6</v>
      </c>
      <c r="H8" s="27">
        <v>12</v>
      </c>
      <c r="I8" s="64"/>
      <c r="J8" s="64"/>
      <c r="K8" s="64"/>
      <c r="L8" s="64"/>
      <c r="M8" s="64"/>
      <c r="N8" s="64"/>
      <c r="O8" s="37" t="e">
        <f t="shared" si="0"/>
        <v>#DIV/0!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1970</v>
      </c>
      <c r="C9" s="27" t="s">
        <v>37</v>
      </c>
      <c r="D9" s="29" t="s">
        <v>35</v>
      </c>
      <c r="E9" s="63">
        <v>9</v>
      </c>
      <c r="F9" s="27">
        <v>1</v>
      </c>
      <c r="G9" s="27">
        <v>8</v>
      </c>
      <c r="H9" s="27">
        <v>6</v>
      </c>
      <c r="I9" s="64"/>
      <c r="J9" s="64"/>
      <c r="K9" s="64"/>
      <c r="L9" s="64"/>
      <c r="M9" s="64"/>
      <c r="N9" s="64"/>
      <c r="O9" s="37" t="e">
        <f t="shared" si="0"/>
        <v>#DIV/0!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1971</v>
      </c>
      <c r="C10" s="27" t="s">
        <v>36</v>
      </c>
      <c r="D10" s="29" t="s">
        <v>35</v>
      </c>
      <c r="E10" s="63">
        <v>9</v>
      </c>
      <c r="F10" s="27">
        <v>4</v>
      </c>
      <c r="G10" s="27">
        <v>6</v>
      </c>
      <c r="H10" s="27">
        <v>5</v>
      </c>
      <c r="I10" s="64"/>
      <c r="J10" s="64"/>
      <c r="K10" s="64"/>
      <c r="L10" s="64"/>
      <c r="M10" s="64"/>
      <c r="N10" s="64"/>
      <c r="O10" s="37" t="e">
        <f t="shared" si="0"/>
        <v>#DIV/0!</v>
      </c>
      <c r="P10" s="19"/>
      <c r="Q10" s="19"/>
      <c r="R10" s="19"/>
      <c r="S10" s="19"/>
      <c r="T10" s="25" t="e">
        <f t="shared" ref="T10:T19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1972</v>
      </c>
      <c r="C11" s="27" t="s">
        <v>37</v>
      </c>
      <c r="D11" s="29" t="s">
        <v>35</v>
      </c>
      <c r="E11" s="63">
        <v>10</v>
      </c>
      <c r="F11" s="27">
        <v>2</v>
      </c>
      <c r="G11" s="27">
        <v>4</v>
      </c>
      <c r="H11" s="27">
        <v>10</v>
      </c>
      <c r="I11" s="64"/>
      <c r="J11" s="64"/>
      <c r="K11" s="64"/>
      <c r="L11" s="64"/>
      <c r="M11" s="64"/>
      <c r="N11" s="64"/>
      <c r="O11" s="37" t="e">
        <f t="shared" si="0"/>
        <v>#DIV/0!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1973</v>
      </c>
      <c r="C12" s="27" t="s">
        <v>39</v>
      </c>
      <c r="D12" s="29" t="s">
        <v>35</v>
      </c>
      <c r="E12" s="63">
        <v>10</v>
      </c>
      <c r="F12" s="27">
        <v>1</v>
      </c>
      <c r="G12" s="66">
        <v>6</v>
      </c>
      <c r="H12" s="27">
        <v>9</v>
      </c>
      <c r="I12" s="64"/>
      <c r="J12" s="64"/>
      <c r="K12" s="64"/>
      <c r="L12" s="64"/>
      <c r="M12" s="64"/>
      <c r="N12" s="64"/>
      <c r="O12" s="37" t="e">
        <f t="shared" si="0"/>
        <v>#DIV/0!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66"/>
      <c r="X12" s="66"/>
      <c r="Y12" s="33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1974</v>
      </c>
      <c r="C13" s="27" t="s">
        <v>39</v>
      </c>
      <c r="D13" s="29" t="s">
        <v>35</v>
      </c>
      <c r="E13" s="63">
        <v>13</v>
      </c>
      <c r="F13" s="27">
        <v>0</v>
      </c>
      <c r="G13" s="27">
        <v>8</v>
      </c>
      <c r="H13" s="27">
        <v>7</v>
      </c>
      <c r="I13" s="64"/>
      <c r="J13" s="64"/>
      <c r="K13" s="64"/>
      <c r="L13" s="64"/>
      <c r="M13" s="64"/>
      <c r="N13" s="64"/>
      <c r="O13" s="37" t="e">
        <f t="shared" si="0"/>
        <v>#DIV/0!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>
        <v>1</v>
      </c>
      <c r="AA13" s="28">
        <v>0</v>
      </c>
      <c r="AB13" s="28">
        <v>0</v>
      </c>
      <c r="AC13" s="28">
        <v>0</v>
      </c>
      <c r="AD13" s="28"/>
      <c r="AE13" s="27"/>
      <c r="AF13" s="27"/>
      <c r="AG13" s="27"/>
      <c r="AH13" s="27"/>
      <c r="AI13" s="27"/>
      <c r="AJ13" s="27"/>
      <c r="AK13" s="67" t="s">
        <v>40</v>
      </c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1975</v>
      </c>
      <c r="C14" s="27" t="s">
        <v>41</v>
      </c>
      <c r="D14" s="29" t="s">
        <v>35</v>
      </c>
      <c r="E14" s="63">
        <v>10</v>
      </c>
      <c r="F14" s="27">
        <v>0</v>
      </c>
      <c r="G14" s="27">
        <v>4</v>
      </c>
      <c r="H14" s="27">
        <v>3</v>
      </c>
      <c r="I14" s="64"/>
      <c r="J14" s="64"/>
      <c r="K14" s="64"/>
      <c r="L14" s="64"/>
      <c r="M14" s="64"/>
      <c r="N14" s="64"/>
      <c r="O14" s="37" t="e">
        <f t="shared" si="0"/>
        <v>#DIV/0!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7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1976</v>
      </c>
      <c r="C15" s="27" t="s">
        <v>41</v>
      </c>
      <c r="D15" s="29" t="s">
        <v>35</v>
      </c>
      <c r="E15" s="63">
        <v>10</v>
      </c>
      <c r="F15" s="27">
        <v>0</v>
      </c>
      <c r="G15" s="27">
        <v>6</v>
      </c>
      <c r="H15" s="27">
        <v>2</v>
      </c>
      <c r="I15" s="64"/>
      <c r="J15" s="64"/>
      <c r="K15" s="64"/>
      <c r="L15" s="64"/>
      <c r="M15" s="64"/>
      <c r="N15" s="64"/>
      <c r="O15" s="37" t="e">
        <f t="shared" si="0"/>
        <v>#DIV/0!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7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7">
        <v>1977</v>
      </c>
      <c r="C16" s="27" t="s">
        <v>41</v>
      </c>
      <c r="D16" s="29" t="s">
        <v>35</v>
      </c>
      <c r="E16" s="27">
        <v>10</v>
      </c>
      <c r="F16" s="27">
        <v>1</v>
      </c>
      <c r="G16" s="27">
        <v>15</v>
      </c>
      <c r="H16" s="27">
        <v>12</v>
      </c>
      <c r="I16" s="64"/>
      <c r="J16" s="64"/>
      <c r="K16" s="64"/>
      <c r="L16" s="64"/>
      <c r="M16" s="64"/>
      <c r="N16" s="64"/>
      <c r="O16" s="37"/>
      <c r="P16" s="19"/>
      <c r="Q16" s="19"/>
      <c r="R16" s="19"/>
      <c r="S16" s="19"/>
      <c r="T16" s="25"/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17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7">
        <v>1978</v>
      </c>
      <c r="C17" s="27" t="s">
        <v>42</v>
      </c>
      <c r="D17" s="29" t="s">
        <v>35</v>
      </c>
      <c r="E17" s="63">
        <v>10</v>
      </c>
      <c r="F17" s="27">
        <v>1</v>
      </c>
      <c r="G17" s="27">
        <v>28</v>
      </c>
      <c r="H17" s="27">
        <v>26</v>
      </c>
      <c r="I17" s="64"/>
      <c r="J17" s="64"/>
      <c r="K17" s="64"/>
      <c r="L17" s="64"/>
      <c r="M17" s="64"/>
      <c r="N17" s="64"/>
      <c r="O17" s="37" t="e">
        <f t="shared" si="0"/>
        <v>#DIV/0!</v>
      </c>
      <c r="P17" s="19" t="s">
        <v>34</v>
      </c>
      <c r="Q17" s="19" t="s">
        <v>61</v>
      </c>
      <c r="R17" s="19" t="s">
        <v>34</v>
      </c>
      <c r="S17" s="19"/>
      <c r="T17" s="25" t="e">
        <f t="shared" si="1"/>
        <v>#DIV/0!</v>
      </c>
      <c r="U17" s="27"/>
      <c r="V17" s="27"/>
      <c r="W17" s="27"/>
      <c r="X17" s="27"/>
      <c r="Y17" s="27"/>
      <c r="Z17" s="28">
        <v>3</v>
      </c>
      <c r="AA17" s="28">
        <v>0</v>
      </c>
      <c r="AB17" s="28">
        <v>5</v>
      </c>
      <c r="AC17" s="28">
        <v>3</v>
      </c>
      <c r="AD17" s="28"/>
      <c r="AE17" s="27"/>
      <c r="AF17" s="27"/>
      <c r="AG17" s="27"/>
      <c r="AH17" s="27"/>
      <c r="AI17" s="27"/>
      <c r="AJ17" s="27"/>
      <c r="AK17" s="67" t="s">
        <v>43</v>
      </c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7">
        <v>1979</v>
      </c>
      <c r="C18" s="27" t="s">
        <v>42</v>
      </c>
      <c r="D18" s="29" t="s">
        <v>35</v>
      </c>
      <c r="E18" s="63">
        <v>7</v>
      </c>
      <c r="F18" s="27">
        <v>3</v>
      </c>
      <c r="G18" s="27">
        <v>7</v>
      </c>
      <c r="H18" s="27">
        <v>11</v>
      </c>
      <c r="I18" s="64"/>
      <c r="J18" s="64"/>
      <c r="K18" s="64"/>
      <c r="L18" s="64"/>
      <c r="M18" s="64"/>
      <c r="N18" s="64"/>
      <c r="O18" s="37" t="e">
        <f t="shared" si="0"/>
        <v>#DIV/0!</v>
      </c>
      <c r="P18" s="19"/>
      <c r="Q18" s="19"/>
      <c r="R18" s="19"/>
      <c r="S18" s="19"/>
      <c r="T18" s="25" t="e">
        <f t="shared" si="1"/>
        <v>#DIV/0!</v>
      </c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17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7" t="s">
        <v>9</v>
      </c>
      <c r="C19" s="18"/>
      <c r="D19" s="16"/>
      <c r="E19" s="19">
        <f>SUM(E4:E18)</f>
        <v>143</v>
      </c>
      <c r="F19" s="19">
        <f>SUM(F4:F18)</f>
        <v>16</v>
      </c>
      <c r="G19" s="19">
        <f>SUM(G4:G18)</f>
        <v>123</v>
      </c>
      <c r="H19" s="19">
        <f>SUM(H4:H18)</f>
        <v>144</v>
      </c>
      <c r="I19" s="19"/>
      <c r="J19" s="19"/>
      <c r="K19" s="19"/>
      <c r="L19" s="19"/>
      <c r="M19" s="19"/>
      <c r="N19" s="31"/>
      <c r="O19" s="32"/>
      <c r="P19" s="19"/>
      <c r="Q19" s="19"/>
      <c r="R19" s="19"/>
      <c r="S19" s="19"/>
      <c r="T19" s="25" t="e">
        <f t="shared" si="1"/>
        <v>#DIV/0!</v>
      </c>
      <c r="U19" s="19">
        <f t="shared" ref="U19:AJ19" si="2">SUM(U4:U18)</f>
        <v>0</v>
      </c>
      <c r="V19" s="19">
        <f t="shared" si="2"/>
        <v>0</v>
      </c>
      <c r="W19" s="19">
        <f t="shared" si="2"/>
        <v>0</v>
      </c>
      <c r="X19" s="19">
        <f t="shared" si="2"/>
        <v>0</v>
      </c>
      <c r="Y19" s="19"/>
      <c r="Z19" s="19">
        <f t="shared" si="2"/>
        <v>4</v>
      </c>
      <c r="AA19" s="19">
        <f t="shared" si="2"/>
        <v>0</v>
      </c>
      <c r="AB19" s="19">
        <f t="shared" si="2"/>
        <v>5</v>
      </c>
      <c r="AC19" s="19">
        <f t="shared" si="2"/>
        <v>3</v>
      </c>
      <c r="AD19" s="19"/>
      <c r="AE19" s="19">
        <f t="shared" si="2"/>
        <v>0</v>
      </c>
      <c r="AF19" s="19">
        <f t="shared" si="2"/>
        <v>0</v>
      </c>
      <c r="AG19" s="19">
        <f t="shared" si="2"/>
        <v>0</v>
      </c>
      <c r="AH19" s="19">
        <f t="shared" si="2"/>
        <v>0</v>
      </c>
      <c r="AI19" s="19">
        <f t="shared" si="2"/>
        <v>0</v>
      </c>
      <c r="AJ19" s="19">
        <f t="shared" si="2"/>
        <v>0</v>
      </c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29" t="s">
        <v>2</v>
      </c>
      <c r="C20" s="33"/>
      <c r="D20" s="34">
        <f>SUM(F19:H19)*5/3+(E19/3)+(AE19*25)+(AF19*25)+(AG19*15)+(AH19*25)+(AI19*20)+(AJ19*15)</f>
        <v>519.33333333333337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6"/>
      <c r="AE20" s="1"/>
      <c r="AF20" s="1"/>
      <c r="AG20" s="1"/>
      <c r="AH20" s="1"/>
      <c r="AI20" s="36"/>
      <c r="AJ20" s="1"/>
      <c r="AK20" s="1"/>
      <c r="AL20" s="24"/>
      <c r="AM20" s="9"/>
      <c r="AN20" s="9"/>
      <c r="AO20" s="9"/>
      <c r="AP20" s="9"/>
      <c r="AQ20" s="9"/>
    </row>
    <row r="21" spans="1:43" s="10" customFormat="1" ht="15" customHeight="1" x14ac:dyDescent="0.25">
      <c r="A21" s="1"/>
      <c r="B21" s="1"/>
      <c r="C21" s="1"/>
      <c r="D21" s="25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23" t="s">
        <v>46</v>
      </c>
      <c r="C22" s="40"/>
      <c r="D22" s="40"/>
      <c r="E22" s="19" t="s">
        <v>4</v>
      </c>
      <c r="F22" s="19" t="s">
        <v>12</v>
      </c>
      <c r="G22" s="16" t="s">
        <v>13</v>
      </c>
      <c r="H22" s="19" t="s">
        <v>14</v>
      </c>
      <c r="I22" s="19" t="s">
        <v>3</v>
      </c>
      <c r="J22" s="1"/>
      <c r="K22" s="19" t="s">
        <v>22</v>
      </c>
      <c r="L22" s="19" t="s">
        <v>23</v>
      </c>
      <c r="M22" s="19" t="s">
        <v>24</v>
      </c>
      <c r="N22" s="31" t="s">
        <v>30</v>
      </c>
      <c r="O22" s="25"/>
      <c r="P22" s="41" t="s">
        <v>47</v>
      </c>
      <c r="Q22" s="13"/>
      <c r="R22" s="13"/>
      <c r="S22" s="13"/>
      <c r="T22" s="68"/>
      <c r="U22" s="68"/>
      <c r="V22" s="68"/>
      <c r="W22" s="68"/>
      <c r="X22" s="68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66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1" t="s">
        <v>15</v>
      </c>
      <c r="C23" s="13"/>
      <c r="D23" s="42"/>
      <c r="E23" s="27">
        <f>PRODUCT(E19)</f>
        <v>143</v>
      </c>
      <c r="F23" s="27">
        <f>PRODUCT(F19)</f>
        <v>16</v>
      </c>
      <c r="G23" s="27">
        <f>PRODUCT(G19)</f>
        <v>123</v>
      </c>
      <c r="H23" s="27">
        <f>PRODUCT(H19)</f>
        <v>144</v>
      </c>
      <c r="I23" s="27"/>
      <c r="J23" s="1"/>
      <c r="K23" s="43">
        <f>PRODUCT((F23+G23)/E23)</f>
        <v>0.97202797202797198</v>
      </c>
      <c r="L23" s="43">
        <f>PRODUCT(H23/E23)</f>
        <v>1.0069930069930071</v>
      </c>
      <c r="M23" s="43"/>
      <c r="N23" s="30"/>
      <c r="O23" s="25"/>
      <c r="P23" s="69" t="s">
        <v>48</v>
      </c>
      <c r="Q23" s="70"/>
      <c r="R23" s="70"/>
      <c r="S23" s="71" t="s">
        <v>56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2" t="s">
        <v>49</v>
      </c>
      <c r="AE23" s="71"/>
      <c r="AF23" s="71"/>
      <c r="AG23" s="71"/>
      <c r="AH23" s="71"/>
      <c r="AI23" s="72"/>
      <c r="AJ23" s="72"/>
      <c r="AK23" s="73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44" t="s">
        <v>16</v>
      </c>
      <c r="C24" s="45"/>
      <c r="D24" s="46"/>
      <c r="E24" s="27"/>
      <c r="F24" s="27"/>
      <c r="G24" s="27"/>
      <c r="H24" s="27"/>
      <c r="I24" s="27"/>
      <c r="J24" s="1"/>
      <c r="K24" s="43"/>
      <c r="L24" s="43"/>
      <c r="M24" s="43"/>
      <c r="N24" s="30"/>
      <c r="O24" s="25"/>
      <c r="P24" s="74" t="s">
        <v>50</v>
      </c>
      <c r="Q24" s="75"/>
      <c r="R24" s="75"/>
      <c r="S24" s="76" t="s">
        <v>57</v>
      </c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7" t="s">
        <v>54</v>
      </c>
      <c r="AE24" s="76"/>
      <c r="AF24" s="76"/>
      <c r="AG24" s="76"/>
      <c r="AH24" s="76"/>
      <c r="AI24" s="77"/>
      <c r="AJ24" s="77"/>
      <c r="AK24" s="78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47" t="s">
        <v>17</v>
      </c>
      <c r="C25" s="48"/>
      <c r="D25" s="49"/>
      <c r="E25" s="28">
        <v>4</v>
      </c>
      <c r="F25" s="28">
        <v>0</v>
      </c>
      <c r="G25" s="28">
        <v>5</v>
      </c>
      <c r="H25" s="28">
        <v>3</v>
      </c>
      <c r="I25" s="28"/>
      <c r="J25" s="1"/>
      <c r="K25" s="50">
        <f>PRODUCT((F25+G25)/E25)</f>
        <v>1.25</v>
      </c>
      <c r="L25" s="50">
        <f>PRODUCT(H25/E25)</f>
        <v>0.75</v>
      </c>
      <c r="M25" s="50"/>
      <c r="N25" s="51"/>
      <c r="O25" s="25"/>
      <c r="P25" s="74" t="s">
        <v>52</v>
      </c>
      <c r="Q25" s="75"/>
      <c r="R25" s="75"/>
      <c r="S25" s="76" t="s">
        <v>58</v>
      </c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7" t="s">
        <v>51</v>
      </c>
      <c r="AE25" s="76"/>
      <c r="AF25" s="76"/>
      <c r="AG25" s="76"/>
      <c r="AH25" s="76"/>
      <c r="AI25" s="77"/>
      <c r="AJ25" s="77"/>
      <c r="AK25" s="78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52" t="s">
        <v>18</v>
      </c>
      <c r="C26" s="53"/>
      <c r="D26" s="54"/>
      <c r="E26" s="19">
        <f>SUM(E23:E25)</f>
        <v>147</v>
      </c>
      <c r="F26" s="19">
        <f>SUM(F23:F25)</f>
        <v>16</v>
      </c>
      <c r="G26" s="19">
        <f>SUM(G23:G25)</f>
        <v>128</v>
      </c>
      <c r="H26" s="19">
        <f>SUM(H23:H25)</f>
        <v>147</v>
      </c>
      <c r="I26" s="19"/>
      <c r="J26" s="1"/>
      <c r="K26" s="55">
        <f>PRODUCT((F26+G26)/E26)</f>
        <v>0.97959183673469385</v>
      </c>
      <c r="L26" s="55">
        <f>PRODUCT(H26/E26)</f>
        <v>1</v>
      </c>
      <c r="M26" s="55"/>
      <c r="N26" s="31"/>
      <c r="O26" s="25"/>
      <c r="P26" s="79" t="s">
        <v>53</v>
      </c>
      <c r="Q26" s="80"/>
      <c r="R26" s="80"/>
      <c r="S26" s="81" t="s">
        <v>59</v>
      </c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2" t="s">
        <v>55</v>
      </c>
      <c r="AE26" s="81"/>
      <c r="AF26" s="81"/>
      <c r="AG26" s="81"/>
      <c r="AH26" s="81"/>
      <c r="AI26" s="82"/>
      <c r="AJ26" s="82"/>
      <c r="AK26" s="83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 t="s">
        <v>31</v>
      </c>
      <c r="C28" s="1"/>
      <c r="D28" s="61" t="s">
        <v>44</v>
      </c>
      <c r="E28" s="1"/>
      <c r="F28" s="1"/>
      <c r="G28" s="1"/>
      <c r="H28" s="1"/>
      <c r="I28" s="1"/>
      <c r="J28" s="1"/>
      <c r="K28" s="87" t="s">
        <v>62</v>
      </c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25"/>
      <c r="AK36" s="25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  <c r="AM40" s="57"/>
      <c r="AN40" s="57"/>
      <c r="AO40" s="57"/>
      <c r="AP40" s="57"/>
      <c r="AQ40" s="57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25"/>
      <c r="AK41" s="25"/>
      <c r="AL41" s="9"/>
      <c r="AM41" s="57"/>
      <c r="AN41" s="57"/>
      <c r="AO41" s="57"/>
      <c r="AP41" s="57"/>
      <c r="AQ41" s="57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25"/>
      <c r="AK42" s="25"/>
      <c r="AL42" s="9"/>
    </row>
    <row r="43" spans="1:43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25"/>
      <c r="AK43" s="25"/>
      <c r="AL43" s="9"/>
    </row>
    <row r="44" spans="1:43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</row>
    <row r="46" spans="1:43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25"/>
      <c r="AK46" s="25"/>
      <c r="AL46" s="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25"/>
      <c r="Q50" s="25"/>
      <c r="R50" s="25"/>
      <c r="S50" s="25"/>
      <c r="T50" s="25"/>
      <c r="U50" s="1"/>
      <c r="V50" s="38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38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2:37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2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2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2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2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2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2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2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2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2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2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2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6:35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6:35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6:35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6:35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6:35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6:35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6:35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6:35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6:35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6:35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6:35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6:35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6:35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6:35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6:35" ht="15" customHeight="1" x14ac:dyDescent="0.25"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6:35" ht="15" customHeight="1" x14ac:dyDescent="0.25">
      <c r="P80" s="9"/>
      <c r="Q80" s="9"/>
      <c r="R80" s="9"/>
      <c r="S80" s="1"/>
      <c r="T80" s="25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2019-01-23T10:15:10Z</dcterms:modified>
</cp:coreProperties>
</file>