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O14" i="1"/>
  <c r="O13" i="1"/>
  <c r="O12" i="1"/>
  <c r="O11" i="1"/>
  <c r="O10" i="1"/>
  <c r="O9" i="1"/>
  <c r="O17" i="1"/>
  <c r="O21" i="1"/>
  <c r="O24" i="1" s="1"/>
  <c r="N24" i="1" s="1"/>
  <c r="AE17" i="1"/>
  <c r="AD17" i="1"/>
  <c r="AC17" i="1"/>
  <c r="AB17" i="1"/>
  <c r="AA17" i="1"/>
  <c r="Z17" i="1"/>
  <c r="Y17" i="1"/>
  <c r="I23" i="1"/>
  <c r="X17" i="1"/>
  <c r="H23" i="1"/>
  <c r="L23" i="1" s="1"/>
  <c r="W17" i="1"/>
  <c r="G23" i="1"/>
  <c r="V17" i="1"/>
  <c r="F23" i="1"/>
  <c r="K23" i="1" s="1"/>
  <c r="U17" i="1"/>
  <c r="E23" i="1" s="1"/>
  <c r="M23" i="1" s="1"/>
  <c r="T17" i="1"/>
  <c r="I22" i="1"/>
  <c r="S17" i="1"/>
  <c r="H22" i="1" s="1"/>
  <c r="R17" i="1"/>
  <c r="G22" i="1"/>
  <c r="Q17" i="1"/>
  <c r="F22" i="1"/>
  <c r="K22" i="1" s="1"/>
  <c r="P17" i="1"/>
  <c r="E22" i="1" s="1"/>
  <c r="M17" i="1"/>
  <c r="L17" i="1"/>
  <c r="K17" i="1"/>
  <c r="J17" i="1"/>
  <c r="I17" i="1"/>
  <c r="H17" i="1"/>
  <c r="H21" i="1"/>
  <c r="H24" i="1" s="1"/>
  <c r="G17" i="1"/>
  <c r="G21" i="1" s="1"/>
  <c r="F17" i="1"/>
  <c r="E17" i="1"/>
  <c r="E21" i="1"/>
  <c r="E24" i="1" s="1"/>
  <c r="M24" i="1" s="1"/>
  <c r="I21" i="1"/>
  <c r="F21" i="1"/>
  <c r="D18" i="1"/>
  <c r="N17" i="1"/>
  <c r="N21" i="1" s="1"/>
  <c r="I24" i="1"/>
  <c r="L21" i="1"/>
  <c r="M21" i="1"/>
  <c r="F24" i="1"/>
  <c r="K21" i="1" l="1"/>
  <c r="G24" i="1"/>
  <c r="M22" i="1"/>
  <c r="K24" i="1"/>
  <c r="L24" i="1"/>
  <c r="L22" i="1"/>
</calcChain>
</file>

<file path=xl/sharedStrings.xml><?xml version="1.0" encoding="utf-8"?>
<sst xmlns="http://schemas.openxmlformats.org/spreadsheetml/2006/main" count="175" uniqueCount="101">
  <si>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</si>
  <si>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</si>
  <si>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</si>
  <si>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</si>
  <si>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</si>
  <si>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</si>
  <si>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</si>
  <si>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</si>
  <si>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</si>
  <si>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</si>
  <si>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</si>
  <si>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</si>
  <si>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</si>
  <si>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</si>
  <si>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</si>
  <si>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</si>
  <si>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</si>
  <si>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</si>
  <si>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</si>
  <si>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</si>
  <si>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</si>
  <si>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</si>
  <si>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</si>
  <si>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</si>
  <si>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</si>
  <si>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</si>
  <si>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</si>
  <si>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</si>
  <si>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</si>
  <si>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</si>
  <si>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</si>
  <si>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</si>
  <si>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</si>
  <si>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</si>
  <si>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</si>
  <si>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</si>
  <si>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</si>
  <si>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</si>
  <si>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</si>
  <si>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</si>
  <si>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</si>
  <si>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Pesä Ysit</t>
  </si>
  <si>
    <t>Heidi Huuskonen</t>
  </si>
  <si>
    <t>ykköspesis</t>
  </si>
  <si>
    <t>8.</t>
  </si>
  <si>
    <t>7.</t>
  </si>
  <si>
    <t>4.</t>
  </si>
  <si>
    <t>2.</t>
  </si>
  <si>
    <t>3.</t>
  </si>
  <si>
    <t>5.</t>
  </si>
  <si>
    <t>3.1.1981</t>
  </si>
  <si>
    <t>Räpsä</t>
  </si>
  <si>
    <t>play off</t>
  </si>
  <si>
    <t>jatkosarja</t>
  </si>
  <si>
    <t>jatkosarja ja play off</t>
  </si>
  <si>
    <t>karsintasarja</t>
  </si>
  <si>
    <t>16.08. 2000  Pesä Ysit - ViU  2-0  (1-0, 10-2)</t>
  </si>
  <si>
    <t xml:space="preserve">  19 v   7 kk 13 pv</t>
  </si>
  <si>
    <t>4.  ottelu</t>
  </si>
  <si>
    <t>26.08. 2000  Fera - Pesä Ysit  1-2  (5-4, 3-10, 0-3)</t>
  </si>
  <si>
    <t xml:space="preserve">  19 v   7 kk 23 pv</t>
  </si>
  <si>
    <t>6.  ottelu</t>
  </si>
  <si>
    <t>02.09. 2000 Pesä Ysit - TyTe  0-1  (8-8, 4-5)</t>
  </si>
  <si>
    <t xml:space="preserve">  19 v   7 kk 30 pv</t>
  </si>
  <si>
    <t>Pesä Ysit = Pesä Ysit, Lappeenranta  (1976)</t>
  </si>
  <si>
    <t>IPV</t>
  </si>
  <si>
    <t>IPV = Imatran Pallo-Veikot  (1955)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</si>
  <si>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</si>
  <si>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</si>
  <si>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</si>
  <si>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</si>
  <si>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</si>
  <si>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</si>
  <si>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</si>
  <si>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</si>
  <si>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</si>
  <si>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</si>
  <si>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</si>
  <si>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</si>
  <si>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</si>
  <si>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</si>
  <si>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01.07. 2006  Kitee</t>
  </si>
  <si>
    <t>0-1  (1-5, 2-2)</t>
  </si>
  <si>
    <t>Jyrki Valle</t>
  </si>
  <si>
    <t>4322</t>
  </si>
  <si>
    <t>25 v  5 kk  28 pv</t>
  </si>
  <si>
    <t xml:space="preserve"> ITÄ - LÄNSI - KORTTI</t>
  </si>
  <si>
    <t>NAISET</t>
  </si>
  <si>
    <t>B-TYTÖT</t>
  </si>
  <si>
    <t>17.08. 1997  Hyvinkää</t>
  </si>
  <si>
    <t xml:space="preserve">  0-2  (0-6, 6-7)</t>
  </si>
  <si>
    <t>Pertti Laakso</t>
  </si>
  <si>
    <t>2652</t>
  </si>
  <si>
    <t>Räpsä = Hämeenkyrön Räpsä  (1981)</t>
  </si>
  <si>
    <t>jok</t>
  </si>
  <si>
    <t>3/4</t>
  </si>
  <si>
    <t>1/1</t>
  </si>
  <si>
    <t>2/2</t>
  </si>
  <si>
    <t>0/1</t>
  </si>
  <si>
    <t>2/4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</si>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</sst>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0" fontId="8" fillId="5" borderId="1" xfId="0" applyFont="1" applyFill="1" applyBorder="1"/>
    <xf numFmtId="49" fontId="1" fillId="9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165" fontId="1" fillId="2" borderId="6" xfId="1" applyNumberFormat="1" applyFont="1" applyFill="1" applyBorder="1" applyAlignment="1"/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1.140625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5703125" style="85" customWidth="1"/>
    <col min="16" max="23" width="5.7109375" style="85" customWidth="1"/>
    <col min="24" max="27" width="5.7109375" style="26" customWidth="1"/>
    <col min="28" max="28" width="6.28515625" style="8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1997</v>
      </c>
      <c r="C4" s="27"/>
      <c r="D4" s="28" t="s">
        <v>65</v>
      </c>
      <c r="E4" s="27"/>
      <c r="F4" s="29" t="s">
        <v>43</v>
      </c>
      <c r="G4" s="88"/>
      <c r="H4" s="87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1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1998</v>
      </c>
      <c r="C5" s="27"/>
      <c r="D5" s="28" t="s">
        <v>65</v>
      </c>
      <c r="E5" s="27"/>
      <c r="F5" s="29" t="s">
        <v>43</v>
      </c>
      <c r="G5" s="88"/>
      <c r="H5" s="87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1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1999</v>
      </c>
      <c r="C6" s="27"/>
      <c r="D6" s="28" t="s">
        <v>41</v>
      </c>
      <c r="E6" s="27"/>
      <c r="F6" s="29" t="s">
        <v>43</v>
      </c>
      <c r="G6" s="88"/>
      <c r="H6" s="87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1"/>
      <c r="AC6" s="31"/>
      <c r="AD6" s="31"/>
      <c r="AE6" s="31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2000</v>
      </c>
      <c r="C7" s="27"/>
      <c r="D7" s="28" t="s">
        <v>41</v>
      </c>
      <c r="E7" s="27"/>
      <c r="F7" s="29" t="s">
        <v>43</v>
      </c>
      <c r="G7" s="88"/>
      <c r="H7" s="87"/>
      <c r="I7" s="27"/>
      <c r="J7" s="27"/>
      <c r="K7" s="27"/>
      <c r="L7" s="27"/>
      <c r="M7" s="27"/>
      <c r="N7" s="30"/>
      <c r="O7" s="25"/>
      <c r="P7" s="31"/>
      <c r="Q7" s="31"/>
      <c r="R7" s="31"/>
      <c r="S7" s="31"/>
      <c r="T7" s="31"/>
      <c r="U7" s="32">
        <v>7</v>
      </c>
      <c r="V7" s="32">
        <v>1</v>
      </c>
      <c r="W7" s="32">
        <v>5</v>
      </c>
      <c r="X7" s="32">
        <v>8</v>
      </c>
      <c r="Y7" s="32">
        <v>31</v>
      </c>
      <c r="Z7" s="31"/>
      <c r="AA7" s="31"/>
      <c r="AB7" s="31"/>
      <c r="AC7" s="31"/>
      <c r="AD7" s="31"/>
      <c r="AE7" s="31"/>
      <c r="AF7" s="89" t="s">
        <v>55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2001</v>
      </c>
      <c r="C8" s="27"/>
      <c r="D8" s="28" t="s">
        <v>41</v>
      </c>
      <c r="E8" s="27"/>
      <c r="F8" s="29" t="s">
        <v>43</v>
      </c>
      <c r="G8" s="88"/>
      <c r="H8" s="87"/>
      <c r="I8" s="27"/>
      <c r="J8" s="27"/>
      <c r="K8" s="27"/>
      <c r="L8" s="27"/>
      <c r="M8" s="27"/>
      <c r="N8" s="30"/>
      <c r="O8" s="25"/>
      <c r="P8" s="31"/>
      <c r="Q8" s="31"/>
      <c r="R8" s="31"/>
      <c r="S8" s="31"/>
      <c r="T8" s="31"/>
      <c r="U8" s="32">
        <v>7</v>
      </c>
      <c r="V8" s="32">
        <v>0</v>
      </c>
      <c r="W8" s="32">
        <v>3</v>
      </c>
      <c r="X8" s="32">
        <v>7</v>
      </c>
      <c r="Y8" s="32">
        <v>16</v>
      </c>
      <c r="Z8" s="31"/>
      <c r="AA8" s="31"/>
      <c r="AB8" s="31"/>
      <c r="AC8" s="31"/>
      <c r="AD8" s="31"/>
      <c r="AE8" s="31"/>
      <c r="AF8" s="89" t="s">
        <v>55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2002</v>
      </c>
      <c r="C9" s="31" t="s">
        <v>44</v>
      </c>
      <c r="D9" s="33" t="s">
        <v>41</v>
      </c>
      <c r="E9" s="31">
        <v>24</v>
      </c>
      <c r="F9" s="31">
        <v>1</v>
      </c>
      <c r="G9" s="31">
        <v>11</v>
      </c>
      <c r="H9" s="31">
        <v>12</v>
      </c>
      <c r="I9" s="31">
        <v>65</v>
      </c>
      <c r="J9" s="31">
        <v>11</v>
      </c>
      <c r="K9" s="31">
        <v>19</v>
      </c>
      <c r="L9" s="31">
        <v>23</v>
      </c>
      <c r="M9" s="31">
        <v>12</v>
      </c>
      <c r="N9" s="34">
        <v>0.44500000000000001</v>
      </c>
      <c r="O9" s="25">
        <f>PRODUCT(I9/N9)</f>
        <v>146.06741573033707</v>
      </c>
      <c r="P9" s="31">
        <v>3</v>
      </c>
      <c r="Q9" s="31">
        <v>0</v>
      </c>
      <c r="R9" s="31">
        <v>0</v>
      </c>
      <c r="S9" s="31">
        <v>1</v>
      </c>
      <c r="T9" s="31">
        <v>8</v>
      </c>
      <c r="U9" s="32"/>
      <c r="V9" s="32"/>
      <c r="W9" s="32"/>
      <c r="X9" s="32"/>
      <c r="Y9" s="32"/>
      <c r="Z9" s="31"/>
      <c r="AA9" s="31"/>
      <c r="AB9" s="31"/>
      <c r="AC9" s="31"/>
      <c r="AD9" s="31"/>
      <c r="AE9" s="31"/>
      <c r="AF9" s="14" t="s">
        <v>52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1">
        <v>2003</v>
      </c>
      <c r="C10" s="31" t="s">
        <v>45</v>
      </c>
      <c r="D10" s="33" t="s">
        <v>41</v>
      </c>
      <c r="E10" s="31">
        <v>20</v>
      </c>
      <c r="F10" s="31">
        <v>0</v>
      </c>
      <c r="G10" s="31">
        <v>7</v>
      </c>
      <c r="H10" s="31">
        <v>10</v>
      </c>
      <c r="I10" s="31">
        <v>48</v>
      </c>
      <c r="J10" s="31">
        <v>11</v>
      </c>
      <c r="K10" s="31">
        <v>16</v>
      </c>
      <c r="L10" s="31">
        <v>14</v>
      </c>
      <c r="M10" s="31">
        <v>7</v>
      </c>
      <c r="N10" s="34">
        <v>0.40699999999999997</v>
      </c>
      <c r="O10" s="25">
        <f t="shared" ref="O10:O15" si="0">PRODUCT(I10/N10)</f>
        <v>117.93611793611794</v>
      </c>
      <c r="P10" s="31">
        <v>5</v>
      </c>
      <c r="Q10" s="31">
        <v>0</v>
      </c>
      <c r="R10" s="31">
        <v>2</v>
      </c>
      <c r="S10" s="31">
        <v>1</v>
      </c>
      <c r="T10" s="31">
        <v>11</v>
      </c>
      <c r="U10" s="32"/>
      <c r="V10" s="32"/>
      <c r="W10" s="32"/>
      <c r="X10" s="32"/>
      <c r="Y10" s="32"/>
      <c r="Z10" s="31"/>
      <c r="AA10" s="31"/>
      <c r="AB10" s="31"/>
      <c r="AC10" s="31"/>
      <c r="AD10" s="31"/>
      <c r="AE10" s="31"/>
      <c r="AF10" s="14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2004</v>
      </c>
      <c r="C11" s="31" t="s">
        <v>45</v>
      </c>
      <c r="D11" s="33" t="s">
        <v>41</v>
      </c>
      <c r="E11" s="31">
        <v>20</v>
      </c>
      <c r="F11" s="31">
        <v>0</v>
      </c>
      <c r="G11" s="31">
        <v>8</v>
      </c>
      <c r="H11" s="31">
        <v>10</v>
      </c>
      <c r="I11" s="31">
        <v>48</v>
      </c>
      <c r="J11" s="31">
        <v>11</v>
      </c>
      <c r="K11" s="31">
        <v>14</v>
      </c>
      <c r="L11" s="31">
        <v>15</v>
      </c>
      <c r="M11" s="31">
        <v>8</v>
      </c>
      <c r="N11" s="34">
        <v>0.436</v>
      </c>
      <c r="O11" s="25">
        <f t="shared" si="0"/>
        <v>110.09174311926606</v>
      </c>
      <c r="P11" s="31">
        <v>7</v>
      </c>
      <c r="Q11" s="31">
        <v>0</v>
      </c>
      <c r="R11" s="31">
        <v>2</v>
      </c>
      <c r="S11" s="31">
        <v>0</v>
      </c>
      <c r="T11" s="31">
        <v>15</v>
      </c>
      <c r="U11" s="32"/>
      <c r="V11" s="32"/>
      <c r="W11" s="32"/>
      <c r="X11" s="32"/>
      <c r="Y11" s="32"/>
      <c r="Z11" s="31"/>
      <c r="AA11" s="31"/>
      <c r="AB11" s="31"/>
      <c r="AC11" s="31"/>
      <c r="AD11" s="31"/>
      <c r="AE11" s="31"/>
      <c r="AF11" s="14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2005</v>
      </c>
      <c r="C12" s="31" t="s">
        <v>46</v>
      </c>
      <c r="D12" s="33" t="s">
        <v>41</v>
      </c>
      <c r="E12" s="31">
        <v>19</v>
      </c>
      <c r="F12" s="31">
        <v>2</v>
      </c>
      <c r="G12" s="31">
        <v>19</v>
      </c>
      <c r="H12" s="31">
        <v>22</v>
      </c>
      <c r="I12" s="31">
        <v>83</v>
      </c>
      <c r="J12" s="31">
        <v>7</v>
      </c>
      <c r="K12" s="31">
        <v>21</v>
      </c>
      <c r="L12" s="31">
        <v>34</v>
      </c>
      <c r="M12" s="31">
        <v>21</v>
      </c>
      <c r="N12" s="34">
        <v>0.61</v>
      </c>
      <c r="O12" s="25">
        <f t="shared" si="0"/>
        <v>136.0655737704918</v>
      </c>
      <c r="P12" s="31">
        <v>13</v>
      </c>
      <c r="Q12" s="31">
        <v>0</v>
      </c>
      <c r="R12" s="31">
        <v>10</v>
      </c>
      <c r="S12" s="31">
        <v>11</v>
      </c>
      <c r="T12" s="31">
        <v>56</v>
      </c>
      <c r="U12" s="32"/>
      <c r="V12" s="32"/>
      <c r="W12" s="32"/>
      <c r="X12" s="32"/>
      <c r="Y12" s="32"/>
      <c r="Z12" s="31"/>
      <c r="AA12" s="31"/>
      <c r="AB12" s="31"/>
      <c r="AC12" s="31"/>
      <c r="AD12" s="31"/>
      <c r="AE12" s="31"/>
      <c r="AF12" s="14" t="s">
        <v>54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2006</v>
      </c>
      <c r="C13" s="31" t="s">
        <v>47</v>
      </c>
      <c r="D13" s="33" t="s">
        <v>41</v>
      </c>
      <c r="E13" s="31">
        <v>20</v>
      </c>
      <c r="F13" s="31">
        <v>4</v>
      </c>
      <c r="G13" s="31">
        <v>13</v>
      </c>
      <c r="H13" s="31">
        <v>28</v>
      </c>
      <c r="I13" s="31">
        <v>95</v>
      </c>
      <c r="J13" s="31">
        <v>15</v>
      </c>
      <c r="K13" s="31">
        <v>31</v>
      </c>
      <c r="L13" s="31">
        <v>32</v>
      </c>
      <c r="M13" s="31">
        <v>17</v>
      </c>
      <c r="N13" s="34">
        <v>0.621</v>
      </c>
      <c r="O13" s="25">
        <f t="shared" si="0"/>
        <v>152.97906602254429</v>
      </c>
      <c r="P13" s="31">
        <v>15</v>
      </c>
      <c r="Q13" s="31">
        <v>0</v>
      </c>
      <c r="R13" s="31">
        <v>11</v>
      </c>
      <c r="S13" s="31">
        <v>10</v>
      </c>
      <c r="T13" s="31">
        <v>54</v>
      </c>
      <c r="U13" s="32"/>
      <c r="V13" s="32"/>
      <c r="W13" s="32"/>
      <c r="X13" s="32"/>
      <c r="Y13" s="32"/>
      <c r="Z13" s="31">
        <v>1</v>
      </c>
      <c r="AA13" s="31"/>
      <c r="AB13" s="31"/>
      <c r="AC13" s="31"/>
      <c r="AD13" s="31">
        <v>1</v>
      </c>
      <c r="AE13" s="31"/>
      <c r="AF13" s="14" t="s">
        <v>54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2007</v>
      </c>
      <c r="C14" s="31" t="s">
        <v>48</v>
      </c>
      <c r="D14" s="33" t="s">
        <v>41</v>
      </c>
      <c r="E14" s="31">
        <v>20</v>
      </c>
      <c r="F14" s="31">
        <v>3</v>
      </c>
      <c r="G14" s="31">
        <v>13</v>
      </c>
      <c r="H14" s="31">
        <v>23</v>
      </c>
      <c r="I14" s="31">
        <v>81</v>
      </c>
      <c r="J14" s="31">
        <v>12</v>
      </c>
      <c r="K14" s="31">
        <v>25</v>
      </c>
      <c r="L14" s="31">
        <v>28</v>
      </c>
      <c r="M14" s="31">
        <v>16</v>
      </c>
      <c r="N14" s="34">
        <v>0.54400000000000004</v>
      </c>
      <c r="O14" s="25">
        <f t="shared" si="0"/>
        <v>148.89705882352939</v>
      </c>
      <c r="P14" s="31">
        <v>12</v>
      </c>
      <c r="Q14" s="31">
        <v>2</v>
      </c>
      <c r="R14" s="31">
        <v>13</v>
      </c>
      <c r="S14" s="31">
        <v>18</v>
      </c>
      <c r="T14" s="31">
        <v>54</v>
      </c>
      <c r="U14" s="32"/>
      <c r="V14" s="32"/>
      <c r="W14" s="32"/>
      <c r="X14" s="32"/>
      <c r="Y14" s="32"/>
      <c r="Z14" s="31"/>
      <c r="AA14" s="31"/>
      <c r="AB14" s="31"/>
      <c r="AC14" s="31"/>
      <c r="AD14" s="31"/>
      <c r="AE14" s="31">
        <v>1</v>
      </c>
      <c r="AF14" s="14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1">
        <v>2008</v>
      </c>
      <c r="C15" s="31" t="s">
        <v>49</v>
      </c>
      <c r="D15" s="33" t="s">
        <v>41</v>
      </c>
      <c r="E15" s="31">
        <v>20</v>
      </c>
      <c r="F15" s="31">
        <v>2</v>
      </c>
      <c r="G15" s="31">
        <v>17</v>
      </c>
      <c r="H15" s="31">
        <v>20</v>
      </c>
      <c r="I15" s="31">
        <v>79</v>
      </c>
      <c r="J15" s="31">
        <v>13</v>
      </c>
      <c r="K15" s="31">
        <v>14</v>
      </c>
      <c r="L15" s="31">
        <v>33</v>
      </c>
      <c r="M15" s="31">
        <v>19</v>
      </c>
      <c r="N15" s="34">
        <v>0.56000000000000005</v>
      </c>
      <c r="O15" s="25">
        <f t="shared" si="0"/>
        <v>141.07142857142856</v>
      </c>
      <c r="P15" s="31">
        <v>7</v>
      </c>
      <c r="Q15" s="31">
        <v>1</v>
      </c>
      <c r="R15" s="31">
        <v>6</v>
      </c>
      <c r="S15" s="31">
        <v>4</v>
      </c>
      <c r="T15" s="31">
        <v>23</v>
      </c>
      <c r="U15" s="32"/>
      <c r="V15" s="32"/>
      <c r="W15" s="32"/>
      <c r="X15" s="32"/>
      <c r="Y15" s="32"/>
      <c r="Z15" s="31"/>
      <c r="AA15" s="31"/>
      <c r="AB15" s="31"/>
      <c r="AC15" s="31"/>
      <c r="AD15" s="31"/>
      <c r="AE15" s="31"/>
      <c r="AF15" s="14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2009</v>
      </c>
      <c r="C16" s="27"/>
      <c r="D16" s="28" t="s">
        <v>51</v>
      </c>
      <c r="E16" s="27"/>
      <c r="F16" s="29" t="s">
        <v>43</v>
      </c>
      <c r="G16" s="88"/>
      <c r="H16" s="87"/>
      <c r="I16" s="27"/>
      <c r="J16" s="27"/>
      <c r="K16" s="27"/>
      <c r="L16" s="27"/>
      <c r="M16" s="27"/>
      <c r="N16" s="30"/>
      <c r="O16" s="25"/>
      <c r="P16" s="31"/>
      <c r="Q16" s="31"/>
      <c r="R16" s="31"/>
      <c r="S16" s="31"/>
      <c r="T16" s="31"/>
      <c r="U16" s="32"/>
      <c r="V16" s="32"/>
      <c r="W16" s="32"/>
      <c r="X16" s="32"/>
      <c r="Y16" s="32"/>
      <c r="Z16" s="31"/>
      <c r="AA16" s="31"/>
      <c r="AB16" s="31"/>
      <c r="AC16" s="31"/>
      <c r="AD16" s="31"/>
      <c r="AE16" s="31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1">SUM(E7:E16)</f>
        <v>143</v>
      </c>
      <c r="F17" s="19">
        <f t="shared" si="1"/>
        <v>12</v>
      </c>
      <c r="G17" s="19">
        <f t="shared" si="1"/>
        <v>88</v>
      </c>
      <c r="H17" s="19">
        <f t="shared" si="1"/>
        <v>125</v>
      </c>
      <c r="I17" s="19">
        <f t="shared" si="1"/>
        <v>499</v>
      </c>
      <c r="J17" s="19">
        <f t="shared" si="1"/>
        <v>80</v>
      </c>
      <c r="K17" s="19">
        <f t="shared" si="1"/>
        <v>140</v>
      </c>
      <c r="L17" s="19">
        <f t="shared" si="1"/>
        <v>179</v>
      </c>
      <c r="M17" s="19">
        <f t="shared" si="1"/>
        <v>100</v>
      </c>
      <c r="N17" s="35">
        <f>PRODUCT(I17/O17)</f>
        <v>0.52355009977832634</v>
      </c>
      <c r="O17" s="36">
        <f t="shared" ref="O17:AE17" si="2">SUM(O7:O16)</f>
        <v>953.10840397371521</v>
      </c>
      <c r="P17" s="19">
        <f t="shared" si="2"/>
        <v>62</v>
      </c>
      <c r="Q17" s="19">
        <f t="shared" si="2"/>
        <v>3</v>
      </c>
      <c r="R17" s="19">
        <f t="shared" si="2"/>
        <v>44</v>
      </c>
      <c r="S17" s="19">
        <f t="shared" si="2"/>
        <v>45</v>
      </c>
      <c r="T17" s="19">
        <f t="shared" si="2"/>
        <v>221</v>
      </c>
      <c r="U17" s="19">
        <f t="shared" si="2"/>
        <v>14</v>
      </c>
      <c r="V17" s="19">
        <f t="shared" si="2"/>
        <v>1</v>
      </c>
      <c r="W17" s="19">
        <f t="shared" si="2"/>
        <v>8</v>
      </c>
      <c r="X17" s="19">
        <f t="shared" si="2"/>
        <v>15</v>
      </c>
      <c r="Y17" s="19">
        <f t="shared" si="2"/>
        <v>47</v>
      </c>
      <c r="Z17" s="19">
        <f t="shared" si="2"/>
        <v>1</v>
      </c>
      <c r="AA17" s="19">
        <f t="shared" si="2"/>
        <v>0</v>
      </c>
      <c r="AB17" s="19">
        <f t="shared" si="2"/>
        <v>0</v>
      </c>
      <c r="AC17" s="19">
        <f t="shared" si="2"/>
        <v>0</v>
      </c>
      <c r="AD17" s="19">
        <f t="shared" si="2"/>
        <v>1</v>
      </c>
      <c r="AE17" s="19">
        <f t="shared" si="2"/>
        <v>1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3" t="s">
        <v>2</v>
      </c>
      <c r="C18" s="37"/>
      <c r="D18" s="38">
        <f>SUM(F17:H17)+((I17-F17-G17)/3)+(E17/3)+(Z17*25)+(AA17*25)+(AB17*10)+(AC17*25)+(AD17*20)+(AE17*15)</f>
        <v>465.66666666666669</v>
      </c>
      <c r="E18" s="1"/>
      <c r="F18" s="1"/>
      <c r="G18" s="1"/>
      <c r="H18" s="1"/>
      <c r="I18" s="1"/>
      <c r="J18" s="1"/>
      <c r="K18" s="1"/>
      <c r="L18" s="1"/>
      <c r="M18" s="1"/>
      <c r="N18" s="39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40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41"/>
      <c r="P19" s="1"/>
      <c r="Q19" s="42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4"/>
      <c r="D20" s="44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5" t="s">
        <v>38</v>
      </c>
      <c r="O20" s="25"/>
      <c r="P20" s="45" t="s">
        <v>33</v>
      </c>
      <c r="Q20" s="13"/>
      <c r="R20" s="13"/>
      <c r="S20" s="13"/>
      <c r="T20" s="46"/>
      <c r="U20" s="46"/>
      <c r="V20" s="46"/>
      <c r="W20" s="46"/>
      <c r="X20" s="46"/>
      <c r="Y20" s="13"/>
      <c r="Z20" s="13"/>
      <c r="AA20" s="13"/>
      <c r="AB20" s="12"/>
      <c r="AC20" s="13"/>
      <c r="AD20" s="13"/>
      <c r="AE20" s="13"/>
      <c r="AF20" s="4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17</v>
      </c>
      <c r="C21" s="13"/>
      <c r="D21" s="48"/>
      <c r="E21" s="31">
        <f>PRODUCT(E17)</f>
        <v>143</v>
      </c>
      <c r="F21" s="31">
        <f>PRODUCT(F17)</f>
        <v>12</v>
      </c>
      <c r="G21" s="31">
        <f>PRODUCT(G17)</f>
        <v>88</v>
      </c>
      <c r="H21" s="31">
        <f>PRODUCT(H17)</f>
        <v>125</v>
      </c>
      <c r="I21" s="31">
        <f>PRODUCT(I17)</f>
        <v>499</v>
      </c>
      <c r="J21" s="1"/>
      <c r="K21" s="49">
        <f>PRODUCT((F21+G21)/E21)</f>
        <v>0.69930069930069927</v>
      </c>
      <c r="L21" s="49">
        <f>PRODUCT(H21/E21)</f>
        <v>0.87412587412587417</v>
      </c>
      <c r="M21" s="49">
        <f>PRODUCT(I21/E21)</f>
        <v>3.4895104895104896</v>
      </c>
      <c r="N21" s="34">
        <f>PRODUCT(N17)</f>
        <v>0.52355009977832634</v>
      </c>
      <c r="O21" s="25">
        <f>PRODUCT(O17)</f>
        <v>953.10840397371521</v>
      </c>
      <c r="P21" s="50" t="s">
        <v>34</v>
      </c>
      <c r="Q21" s="51"/>
      <c r="R21" s="51"/>
      <c r="S21" s="52" t="s">
        <v>56</v>
      </c>
      <c r="T21" s="52"/>
      <c r="U21" s="52"/>
      <c r="V21" s="52"/>
      <c r="W21" s="52"/>
      <c r="X21" s="52"/>
      <c r="Y21" s="52"/>
      <c r="Z21" s="52"/>
      <c r="AA21" s="52"/>
      <c r="AB21" s="53"/>
      <c r="AC21" s="52"/>
      <c r="AD21" s="54" t="s">
        <v>39</v>
      </c>
      <c r="AE21" s="54"/>
      <c r="AF21" s="55" t="s">
        <v>57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6" t="s">
        <v>18</v>
      </c>
      <c r="C22" s="57"/>
      <c r="D22" s="58"/>
      <c r="E22" s="31">
        <f>PRODUCT(P17)</f>
        <v>62</v>
      </c>
      <c r="F22" s="31">
        <f>PRODUCT(Q17)</f>
        <v>3</v>
      </c>
      <c r="G22" s="31">
        <f>PRODUCT(R17)</f>
        <v>44</v>
      </c>
      <c r="H22" s="31">
        <f>PRODUCT(S17)</f>
        <v>45</v>
      </c>
      <c r="I22" s="31">
        <f>PRODUCT(T17)</f>
        <v>221</v>
      </c>
      <c r="J22" s="1"/>
      <c r="K22" s="49">
        <f>PRODUCT((F22+G22)/E22)</f>
        <v>0.75806451612903225</v>
      </c>
      <c r="L22" s="49">
        <f>PRODUCT(H22/E22)</f>
        <v>0.72580645161290325</v>
      </c>
      <c r="M22" s="49">
        <f>PRODUCT(I22/E22)</f>
        <v>3.564516129032258</v>
      </c>
      <c r="N22" s="34">
        <v>0.52</v>
      </c>
      <c r="O22" s="59">
        <v>425</v>
      </c>
      <c r="P22" s="60" t="s">
        <v>35</v>
      </c>
      <c r="Q22" s="61"/>
      <c r="R22" s="61"/>
      <c r="S22" s="62" t="s">
        <v>59</v>
      </c>
      <c r="T22" s="62"/>
      <c r="U22" s="62"/>
      <c r="V22" s="62"/>
      <c r="W22" s="62"/>
      <c r="X22" s="62"/>
      <c r="Y22" s="62"/>
      <c r="Z22" s="62"/>
      <c r="AA22" s="62"/>
      <c r="AB22" s="63"/>
      <c r="AC22" s="62"/>
      <c r="AD22" s="64" t="s">
        <v>58</v>
      </c>
      <c r="AE22" s="64"/>
      <c r="AF22" s="65" t="s">
        <v>60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6" t="s">
        <v>19</v>
      </c>
      <c r="C23" s="67"/>
      <c r="D23" s="68"/>
      <c r="E23" s="32">
        <f>PRODUCT(U17)</f>
        <v>14</v>
      </c>
      <c r="F23" s="32">
        <f>PRODUCT(V17)</f>
        <v>1</v>
      </c>
      <c r="G23" s="32">
        <f>PRODUCT(W17)</f>
        <v>8</v>
      </c>
      <c r="H23" s="32">
        <f>PRODUCT(X17)</f>
        <v>15</v>
      </c>
      <c r="I23" s="32">
        <f>PRODUCT(Y17)</f>
        <v>47</v>
      </c>
      <c r="J23" s="1"/>
      <c r="K23" s="69">
        <f>PRODUCT((F23+G23)/E23)</f>
        <v>0.6428571428571429</v>
      </c>
      <c r="L23" s="69">
        <f>PRODUCT(H23/E23)</f>
        <v>1.0714285714285714</v>
      </c>
      <c r="M23" s="69">
        <f>PRODUCT(I23/E23)</f>
        <v>3.3571428571428572</v>
      </c>
      <c r="N23" s="70">
        <v>0.51600000000000001</v>
      </c>
      <c r="O23" s="25">
        <v>91</v>
      </c>
      <c r="P23" s="60" t="s">
        <v>36</v>
      </c>
      <c r="Q23" s="61"/>
      <c r="R23" s="61"/>
      <c r="S23" s="62" t="s">
        <v>56</v>
      </c>
      <c r="T23" s="62"/>
      <c r="U23" s="62"/>
      <c r="V23" s="62"/>
      <c r="W23" s="62"/>
      <c r="X23" s="62"/>
      <c r="Y23" s="62"/>
      <c r="Z23" s="62"/>
      <c r="AA23" s="62"/>
      <c r="AB23" s="63"/>
      <c r="AC23" s="62"/>
      <c r="AD23" s="64" t="s">
        <v>39</v>
      </c>
      <c r="AE23" s="64"/>
      <c r="AF23" s="65" t="s">
        <v>57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1" t="s">
        <v>20</v>
      </c>
      <c r="C24" s="72"/>
      <c r="D24" s="73"/>
      <c r="E24" s="19">
        <f>SUM(E21:E23)</f>
        <v>219</v>
      </c>
      <c r="F24" s="19">
        <f>SUM(F21:F23)</f>
        <v>16</v>
      </c>
      <c r="G24" s="19">
        <f>SUM(G21:G23)</f>
        <v>140</v>
      </c>
      <c r="H24" s="19">
        <f>SUM(H21:H23)</f>
        <v>185</v>
      </c>
      <c r="I24" s="19">
        <f>SUM(I21:I23)</f>
        <v>767</v>
      </c>
      <c r="J24" s="1"/>
      <c r="K24" s="74">
        <f>PRODUCT((F24+G24)/E24)</f>
        <v>0.71232876712328763</v>
      </c>
      <c r="L24" s="74">
        <f>PRODUCT(H24/E24)</f>
        <v>0.84474885844748859</v>
      </c>
      <c r="M24" s="74">
        <f>PRODUCT(I24/E24)</f>
        <v>3.5022831050228311</v>
      </c>
      <c r="N24" s="35">
        <f>PRODUCT(I24/O24)</f>
        <v>0.52208536682887485</v>
      </c>
      <c r="O24" s="25">
        <f>SUM(O21:O23)</f>
        <v>1469.1084039737152</v>
      </c>
      <c r="P24" s="75" t="s">
        <v>37</v>
      </c>
      <c r="Q24" s="76"/>
      <c r="R24" s="76"/>
      <c r="S24" s="77" t="s">
        <v>62</v>
      </c>
      <c r="T24" s="77"/>
      <c r="U24" s="77"/>
      <c r="V24" s="77"/>
      <c r="W24" s="77"/>
      <c r="X24" s="77"/>
      <c r="Y24" s="77"/>
      <c r="Z24" s="77"/>
      <c r="AA24" s="77"/>
      <c r="AB24" s="78"/>
      <c r="AC24" s="77"/>
      <c r="AD24" s="79" t="s">
        <v>61</v>
      </c>
      <c r="AE24" s="79"/>
      <c r="AF24" s="80" t="s">
        <v>63</v>
      </c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40"/>
      <c r="C25" s="40"/>
      <c r="D25" s="1"/>
      <c r="E25" s="40"/>
      <c r="F25" s="40"/>
      <c r="G25" s="40"/>
      <c r="H25" s="40"/>
      <c r="I25" s="40"/>
      <c r="J25" s="1"/>
      <c r="K25" s="40"/>
      <c r="L25" s="40"/>
      <c r="M25" s="40"/>
      <c r="N25" s="39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66</v>
      </c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64</v>
      </c>
      <c r="E27" s="1"/>
      <c r="F27" s="25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81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93</v>
      </c>
      <c r="E28" s="1"/>
      <c r="F28" s="25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81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81"/>
      <c r="W29" s="1"/>
      <c r="X29" s="1"/>
      <c r="Y29" s="1"/>
      <c r="Z29" s="1"/>
      <c r="AA29" s="1"/>
      <c r="AB29" s="25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81"/>
      <c r="W30" s="1"/>
      <c r="X30" s="1"/>
      <c r="Y30" s="1"/>
      <c r="Z30" s="1"/>
      <c r="AA30" s="1"/>
      <c r="AB30" s="25"/>
      <c r="AC30" s="1"/>
      <c r="AD30" s="1"/>
      <c r="AE30" s="1"/>
      <c r="AF30" s="43"/>
      <c r="AG30" s="24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2"/>
      <c r="N31" s="82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3"/>
      <c r="AG31" s="24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2"/>
      <c r="R32" s="1"/>
      <c r="S32" s="1"/>
      <c r="T32" s="25"/>
      <c r="U32" s="25"/>
      <c r="V32" s="81"/>
      <c r="W32" s="1"/>
      <c r="X32" s="1"/>
      <c r="Y32" s="1"/>
      <c r="Z32" s="1"/>
      <c r="AA32" s="1"/>
      <c r="AB32" s="25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s="8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81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81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81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42"/>
      <c r="R36" s="1"/>
      <c r="S36" s="1"/>
      <c r="T36" s="25"/>
      <c r="U36" s="25"/>
      <c r="V36" s="81"/>
      <c r="W36" s="1"/>
      <c r="X36" s="1"/>
      <c r="Y36" s="1"/>
      <c r="Z36" s="1"/>
      <c r="AA36" s="1"/>
      <c r="AB36" s="25"/>
      <c r="AC36" s="1"/>
      <c r="AD36" s="1"/>
      <c r="AE36" s="1"/>
      <c r="AF36" s="43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2"/>
      <c r="N37" s="39"/>
      <c r="O37" s="25"/>
      <c r="P37" s="1"/>
      <c r="Q37" s="42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3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2"/>
      <c r="N38" s="82"/>
      <c r="O38" s="25"/>
      <c r="P38" s="1"/>
      <c r="Q38" s="42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2"/>
      <c r="R39" s="1"/>
      <c r="S39" s="1"/>
      <c r="T39" s="25"/>
      <c r="U39" s="25"/>
      <c r="V39" s="81"/>
      <c r="W39" s="1"/>
      <c r="X39" s="1"/>
      <c r="Y39" s="1"/>
      <c r="Z39" s="1"/>
      <c r="AA39" s="1"/>
      <c r="AB39" s="25"/>
      <c r="AC39" s="1"/>
      <c r="AD39" s="1"/>
      <c r="AE39" s="1"/>
      <c r="AF39" s="43"/>
      <c r="AG39" s="9"/>
      <c r="AH39" s="83"/>
      <c r="AI39" s="83"/>
      <c r="AJ39" s="83"/>
      <c r="AK39" s="83"/>
      <c r="AL39" s="83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2"/>
      <c r="R40" s="1"/>
      <c r="S40" s="1"/>
      <c r="T40" s="25"/>
      <c r="U40" s="25"/>
      <c r="V40" s="81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83"/>
      <c r="AI40" s="83"/>
      <c r="AJ40" s="83"/>
      <c r="AK40" s="83"/>
      <c r="AL40" s="83"/>
    </row>
    <row r="41" spans="1:38" ht="15" customHeight="1" x14ac:dyDescent="0.25">
      <c r="A41" s="8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81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81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42"/>
      <c r="R43" s="1"/>
      <c r="S43" s="1"/>
      <c r="T43" s="25"/>
      <c r="U43" s="25"/>
      <c r="V43" s="81"/>
      <c r="W43" s="1"/>
      <c r="X43" s="1"/>
      <c r="Y43" s="1"/>
      <c r="Z43" s="1"/>
      <c r="AA43" s="1"/>
      <c r="AB43" s="25"/>
      <c r="AC43" s="1"/>
      <c r="AD43" s="1"/>
      <c r="AE43" s="1"/>
      <c r="AF43" s="43"/>
      <c r="AG43" s="9"/>
    </row>
    <row r="44" spans="1:38" ht="15" customHeight="1" x14ac:dyDescent="0.25">
      <c r="A44" s="84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2"/>
      <c r="N44" s="39"/>
      <c r="O44" s="25"/>
      <c r="P44" s="1"/>
      <c r="Q44" s="42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3"/>
      <c r="AG44" s="9"/>
    </row>
    <row r="45" spans="1:38" ht="15" customHeight="1" x14ac:dyDescent="0.25">
      <c r="A45" s="8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2"/>
      <c r="R45" s="1"/>
      <c r="S45" s="1"/>
      <c r="T45" s="25"/>
      <c r="U45" s="25"/>
      <c r="V45" s="81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81"/>
      <c r="W46" s="1"/>
      <c r="X46" s="1"/>
      <c r="Y46" s="1"/>
      <c r="Z46" s="1"/>
      <c r="AA46" s="1"/>
      <c r="AB46" s="25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81"/>
      <c r="W47" s="1"/>
      <c r="X47" s="1"/>
      <c r="Y47" s="1"/>
      <c r="Z47" s="1"/>
      <c r="AA47" s="1"/>
      <c r="AB47" s="25"/>
      <c r="AC47" s="1"/>
      <c r="AD47" s="1"/>
      <c r="AE47" s="1"/>
      <c r="AF47" s="43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81"/>
      <c r="W48" s="1"/>
      <c r="X48" s="1"/>
      <c r="Y48" s="1"/>
      <c r="Z48" s="1"/>
      <c r="AA48" s="1"/>
      <c r="AB48" s="25"/>
      <c r="AC48" s="1"/>
      <c r="AD48" s="1"/>
      <c r="AE48" s="1"/>
      <c r="AF48" s="43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81"/>
      <c r="W49" s="1"/>
      <c r="X49" s="1"/>
      <c r="Y49" s="1"/>
      <c r="Z49" s="1"/>
      <c r="AA49" s="1"/>
      <c r="AB49" s="25"/>
      <c r="AC49" s="1"/>
      <c r="AD49" s="1"/>
      <c r="AE49" s="1"/>
      <c r="AF49" s="43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81"/>
      <c r="W50" s="1"/>
      <c r="X50" s="1"/>
      <c r="Y50" s="1"/>
      <c r="Z50" s="1"/>
      <c r="AA50" s="1"/>
      <c r="AB50" s="25"/>
      <c r="AC50" s="1"/>
      <c r="AD50" s="1"/>
      <c r="AE50" s="1"/>
      <c r="AF50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29.85546875" style="126" customWidth="1"/>
    <col min="3" max="3" width="17.5703125" style="127" customWidth="1"/>
    <col min="4" max="4" width="10.5703125" style="128" customWidth="1"/>
    <col min="5" max="5" width="10.28515625" style="128" customWidth="1"/>
    <col min="6" max="6" width="0.7109375" style="41" customWidth="1"/>
    <col min="7" max="11" width="4.7109375" style="127" customWidth="1"/>
    <col min="12" max="12" width="6.28515625" style="127" customWidth="1"/>
    <col min="13" max="16" width="4.7109375" style="127" customWidth="1"/>
    <col min="17" max="21" width="6.7109375" style="127" customWidth="1"/>
    <col min="22" max="22" width="11" style="127" customWidth="1"/>
    <col min="23" max="23" width="24.140625" style="128" customWidth="1"/>
    <col min="24" max="24" width="9.42578125" style="127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86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87"/>
      <c r="Y1" s="92"/>
      <c r="Z1" s="92"/>
      <c r="AA1" s="92"/>
      <c r="AB1" s="92"/>
      <c r="AC1" s="92"/>
      <c r="AD1" s="92"/>
    </row>
    <row r="2" spans="1:30" x14ac:dyDescent="0.25">
      <c r="A2" s="9"/>
      <c r="B2" s="11" t="s">
        <v>42</v>
      </c>
      <c r="C2" s="4" t="s">
        <v>50</v>
      </c>
      <c r="D2" s="12"/>
      <c r="E2" s="12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3"/>
      <c r="X2" s="47"/>
      <c r="Y2" s="92"/>
      <c r="Z2" s="92"/>
      <c r="AA2" s="92"/>
      <c r="AB2" s="92"/>
      <c r="AC2" s="92"/>
      <c r="AD2" s="92"/>
    </row>
    <row r="3" spans="1:30" x14ac:dyDescent="0.25">
      <c r="A3" s="9"/>
      <c r="B3" s="95" t="s">
        <v>87</v>
      </c>
      <c r="C3" s="23" t="s">
        <v>67</v>
      </c>
      <c r="D3" s="96" t="s">
        <v>68</v>
      </c>
      <c r="E3" s="97" t="s">
        <v>1</v>
      </c>
      <c r="F3" s="25"/>
      <c r="G3" s="98" t="s">
        <v>69</v>
      </c>
      <c r="H3" s="99" t="s">
        <v>70</v>
      </c>
      <c r="I3" s="99" t="s">
        <v>31</v>
      </c>
      <c r="J3" s="18" t="s">
        <v>71</v>
      </c>
      <c r="K3" s="100" t="s">
        <v>72</v>
      </c>
      <c r="L3" s="100" t="s">
        <v>73</v>
      </c>
      <c r="M3" s="98" t="s">
        <v>74</v>
      </c>
      <c r="N3" s="98" t="s">
        <v>30</v>
      </c>
      <c r="O3" s="99" t="s">
        <v>75</v>
      </c>
      <c r="P3" s="98" t="s">
        <v>70</v>
      </c>
      <c r="Q3" s="98" t="s">
        <v>3</v>
      </c>
      <c r="R3" s="98">
        <v>1</v>
      </c>
      <c r="S3" s="98">
        <v>2</v>
      </c>
      <c r="T3" s="98">
        <v>3</v>
      </c>
      <c r="U3" s="98" t="s">
        <v>76</v>
      </c>
      <c r="V3" s="18" t="s">
        <v>21</v>
      </c>
      <c r="W3" s="17" t="s">
        <v>77</v>
      </c>
      <c r="X3" s="17" t="s">
        <v>78</v>
      </c>
      <c r="Y3" s="92"/>
      <c r="Z3" s="92"/>
      <c r="AA3" s="92"/>
      <c r="AB3" s="92"/>
      <c r="AC3" s="92"/>
      <c r="AD3" s="92"/>
    </row>
    <row r="4" spans="1:30" x14ac:dyDescent="0.25">
      <c r="A4" s="130"/>
      <c r="B4" s="131" t="s">
        <v>81</v>
      </c>
      <c r="C4" s="102" t="s">
        <v>82</v>
      </c>
      <c r="D4" s="101" t="s">
        <v>79</v>
      </c>
      <c r="E4" s="103" t="s">
        <v>41</v>
      </c>
      <c r="F4" s="141"/>
      <c r="G4" s="104"/>
      <c r="H4" s="105"/>
      <c r="I4" s="104">
        <v>1</v>
      </c>
      <c r="J4" s="106"/>
      <c r="K4" s="106" t="s">
        <v>94</v>
      </c>
      <c r="L4" s="106"/>
      <c r="M4" s="106">
        <v>1</v>
      </c>
      <c r="N4" s="104"/>
      <c r="O4" s="105"/>
      <c r="P4" s="104"/>
      <c r="Q4" s="133" t="s">
        <v>95</v>
      </c>
      <c r="R4" s="133"/>
      <c r="S4" s="133" t="s">
        <v>96</v>
      </c>
      <c r="T4" s="133" t="s">
        <v>97</v>
      </c>
      <c r="U4" s="133" t="s">
        <v>98</v>
      </c>
      <c r="V4" s="107">
        <v>0.75</v>
      </c>
      <c r="W4" s="102" t="s">
        <v>83</v>
      </c>
      <c r="X4" s="108" t="s">
        <v>84</v>
      </c>
      <c r="Y4" s="92"/>
      <c r="Z4" s="92"/>
      <c r="AA4" s="92"/>
      <c r="AB4" s="92"/>
      <c r="AC4" s="92"/>
      <c r="AD4" s="92"/>
    </row>
    <row r="5" spans="1:30" x14ac:dyDescent="0.25">
      <c r="A5" s="24"/>
      <c r="B5" s="109" t="s">
        <v>80</v>
      </c>
      <c r="C5" s="110" t="s">
        <v>85</v>
      </c>
      <c r="D5" s="111"/>
      <c r="E5" s="112"/>
      <c r="F5" s="113"/>
      <c r="G5" s="114"/>
      <c r="H5" s="114"/>
      <c r="I5" s="114"/>
      <c r="J5" s="115"/>
      <c r="K5" s="115"/>
      <c r="L5" s="115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1"/>
      <c r="X5" s="116"/>
      <c r="Y5" s="92"/>
      <c r="Z5" s="92"/>
      <c r="AA5" s="92"/>
      <c r="AB5" s="92"/>
      <c r="AC5" s="92"/>
      <c r="AD5" s="92"/>
    </row>
    <row r="6" spans="1:30" x14ac:dyDescent="0.25">
      <c r="A6" s="24"/>
      <c r="B6" s="117"/>
      <c r="C6" s="118"/>
      <c r="D6" s="118"/>
      <c r="E6" s="119"/>
      <c r="F6" s="119"/>
      <c r="G6" s="120"/>
      <c r="H6" s="121"/>
      <c r="I6" s="119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2"/>
      <c r="Y6" s="92"/>
      <c r="Z6" s="92"/>
      <c r="AA6" s="92"/>
      <c r="AB6" s="92"/>
      <c r="AC6" s="92"/>
      <c r="AD6" s="92"/>
    </row>
    <row r="7" spans="1:30" x14ac:dyDescent="0.25">
      <c r="A7" s="9"/>
      <c r="B7" s="95" t="s">
        <v>88</v>
      </c>
      <c r="C7" s="23" t="s">
        <v>67</v>
      </c>
      <c r="D7" s="96" t="s">
        <v>68</v>
      </c>
      <c r="E7" s="97" t="s">
        <v>1</v>
      </c>
      <c r="F7" s="25"/>
      <c r="G7" s="98" t="s">
        <v>69</v>
      </c>
      <c r="H7" s="99" t="s">
        <v>70</v>
      </c>
      <c r="I7" s="99" t="s">
        <v>31</v>
      </c>
      <c r="J7" s="18" t="s">
        <v>71</v>
      </c>
      <c r="K7" s="100" t="s">
        <v>72</v>
      </c>
      <c r="L7" s="100" t="s">
        <v>73</v>
      </c>
      <c r="M7" s="98" t="s">
        <v>74</v>
      </c>
      <c r="N7" s="98" t="s">
        <v>30</v>
      </c>
      <c r="O7" s="99" t="s">
        <v>75</v>
      </c>
      <c r="P7" s="98" t="s">
        <v>70</v>
      </c>
      <c r="Q7" s="98" t="s">
        <v>3</v>
      </c>
      <c r="R7" s="98">
        <v>1</v>
      </c>
      <c r="S7" s="98">
        <v>2</v>
      </c>
      <c r="T7" s="98">
        <v>3</v>
      </c>
      <c r="U7" s="98" t="s">
        <v>76</v>
      </c>
      <c r="V7" s="18" t="s">
        <v>21</v>
      </c>
      <c r="W7" s="17" t="s">
        <v>77</v>
      </c>
      <c r="X7" s="17" t="s">
        <v>78</v>
      </c>
      <c r="Y7" s="92"/>
      <c r="Z7" s="92"/>
      <c r="AA7" s="92"/>
      <c r="AB7" s="92"/>
      <c r="AC7" s="92"/>
      <c r="AD7" s="92"/>
    </row>
    <row r="8" spans="1:30" x14ac:dyDescent="0.25">
      <c r="A8" s="9"/>
      <c r="B8" s="142" t="s">
        <v>89</v>
      </c>
      <c r="C8" s="102" t="s">
        <v>90</v>
      </c>
      <c r="D8" s="101" t="s">
        <v>79</v>
      </c>
      <c r="E8" s="103" t="s">
        <v>65</v>
      </c>
      <c r="F8" s="59"/>
      <c r="G8" s="104"/>
      <c r="H8" s="105"/>
      <c r="I8" s="105">
        <v>1</v>
      </c>
      <c r="J8" s="106"/>
      <c r="K8" s="106" t="s">
        <v>94</v>
      </c>
      <c r="L8" s="106"/>
      <c r="M8" s="106">
        <v>1</v>
      </c>
      <c r="N8" s="104"/>
      <c r="O8" s="105"/>
      <c r="P8" s="104"/>
      <c r="Q8" s="133" t="s">
        <v>99</v>
      </c>
      <c r="R8" s="133" t="s">
        <v>100</v>
      </c>
      <c r="S8" s="133" t="s">
        <v>96</v>
      </c>
      <c r="T8" s="133"/>
      <c r="U8" s="133" t="s">
        <v>98</v>
      </c>
      <c r="V8" s="107">
        <v>0.5</v>
      </c>
      <c r="W8" s="143" t="s">
        <v>91</v>
      </c>
      <c r="X8" s="108" t="s">
        <v>92</v>
      </c>
      <c r="Y8" s="92"/>
      <c r="Z8" s="92"/>
      <c r="AA8" s="92"/>
      <c r="AB8" s="92"/>
      <c r="AC8" s="92"/>
      <c r="AD8" s="92"/>
    </row>
    <row r="9" spans="1:30" x14ac:dyDescent="0.25">
      <c r="A9" s="24"/>
      <c r="B9" s="134"/>
      <c r="C9" s="135"/>
      <c r="D9" s="136"/>
      <c r="E9" s="137"/>
      <c r="F9" s="138"/>
      <c r="G9" s="135"/>
      <c r="H9" s="135"/>
      <c r="I9" s="135"/>
      <c r="J9" s="139"/>
      <c r="K9" s="139"/>
      <c r="L9" s="139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6"/>
      <c r="X9" s="140"/>
      <c r="Y9" s="92"/>
      <c r="Z9" s="92"/>
      <c r="AA9" s="92"/>
      <c r="AB9" s="92"/>
      <c r="AC9" s="92"/>
      <c r="AD9" s="92"/>
    </row>
    <row r="10" spans="1:30" x14ac:dyDescent="0.25">
      <c r="A10" s="24"/>
      <c r="B10" s="123"/>
      <c r="C10" s="1"/>
      <c r="D10" s="123"/>
      <c r="E10" s="124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23"/>
      <c r="C11" s="1"/>
      <c r="D11" s="123"/>
      <c r="E11" s="124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23"/>
      <c r="C12" s="1"/>
      <c r="D12" s="123"/>
      <c r="E12" s="124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23"/>
      <c r="C13" s="1"/>
      <c r="D13" s="123"/>
      <c r="E13" s="124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23"/>
      <c r="C14" s="1"/>
      <c r="D14" s="123"/>
      <c r="E14" s="124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23"/>
      <c r="C15" s="1"/>
      <c r="D15" s="123"/>
      <c r="E15" s="124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23"/>
      <c r="C16" s="1"/>
      <c r="D16" s="123"/>
      <c r="E16" s="124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23"/>
      <c r="C17" s="1"/>
      <c r="D17" s="123"/>
      <c r="E17" s="124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23"/>
      <c r="C18" s="1"/>
      <c r="D18" s="123"/>
      <c r="E18" s="124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23"/>
      <c r="C19" s="1"/>
      <c r="D19" s="123"/>
      <c r="E19" s="124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23"/>
      <c r="C20" s="1"/>
      <c r="D20" s="123"/>
      <c r="E20" s="124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23"/>
      <c r="C21" s="1"/>
      <c r="D21" s="123"/>
      <c r="E21" s="124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23"/>
      <c r="C22" s="1"/>
      <c r="D22" s="123"/>
      <c r="E22" s="124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23"/>
      <c r="C23" s="1"/>
      <c r="D23" s="123"/>
      <c r="E23" s="124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23"/>
      <c r="C24" s="1"/>
      <c r="D24" s="123"/>
      <c r="E24" s="124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23"/>
      <c r="C25" s="1"/>
      <c r="D25" s="123"/>
      <c r="E25" s="124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23"/>
      <c r="C26" s="1"/>
      <c r="D26" s="123"/>
      <c r="E26" s="124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23"/>
      <c r="C27" s="1"/>
      <c r="D27" s="123"/>
      <c r="E27" s="124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23"/>
      <c r="C28" s="1"/>
      <c r="D28" s="123"/>
      <c r="E28" s="124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23"/>
      <c r="C29" s="1"/>
      <c r="D29" s="123"/>
      <c r="E29" s="124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23"/>
      <c r="C30" s="1"/>
      <c r="D30" s="123"/>
      <c r="E30" s="124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23"/>
      <c r="C31" s="1"/>
      <c r="D31" s="123"/>
      <c r="E31" s="124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23"/>
      <c r="C32" s="1"/>
      <c r="D32" s="123"/>
      <c r="E32" s="124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23"/>
      <c r="C33" s="1"/>
      <c r="D33" s="123"/>
      <c r="E33" s="124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23"/>
      <c r="C34" s="1"/>
      <c r="D34" s="123"/>
      <c r="E34" s="124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23"/>
      <c r="C35" s="1"/>
      <c r="D35" s="123"/>
      <c r="E35" s="124"/>
      <c r="G35" s="1"/>
      <c r="H35" s="42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23"/>
      <c r="C36" s="1"/>
      <c r="D36" s="123"/>
      <c r="E36" s="124"/>
      <c r="G36" s="1"/>
      <c r="H36" s="42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23"/>
      <c r="C37" s="1"/>
      <c r="D37" s="123"/>
      <c r="E37" s="124"/>
      <c r="G37" s="1"/>
      <c r="H37" s="42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92"/>
      <c r="Z37" s="92"/>
      <c r="AA37" s="92"/>
      <c r="AB37" s="92"/>
      <c r="AC37" s="92"/>
      <c r="AD37" s="92"/>
    </row>
    <row r="38" spans="1:30" x14ac:dyDescent="0.25">
      <c r="A38" s="24"/>
      <c r="B38" s="123"/>
      <c r="C38" s="1"/>
      <c r="D38" s="123"/>
      <c r="E38" s="124"/>
      <c r="G38" s="1"/>
      <c r="H38" s="42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92"/>
      <c r="Z38" s="92"/>
      <c r="AA38" s="92"/>
      <c r="AB38" s="92"/>
      <c r="AC38" s="92"/>
      <c r="AD38" s="92"/>
    </row>
    <row r="39" spans="1:30" x14ac:dyDescent="0.25">
      <c r="A39" s="24"/>
      <c r="B39" s="123"/>
      <c r="C39" s="1"/>
      <c r="D39" s="123"/>
      <c r="E39" s="124"/>
      <c r="G39" s="1"/>
      <c r="H39" s="42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92"/>
      <c r="Z39" s="92"/>
      <c r="AA39" s="92"/>
      <c r="AB39" s="92"/>
      <c r="AC39" s="92"/>
      <c r="AD39" s="92"/>
    </row>
    <row r="40" spans="1:30" x14ac:dyDescent="0.25">
      <c r="A40" s="24"/>
      <c r="B40" s="123"/>
      <c r="C40" s="1"/>
      <c r="D40" s="123"/>
      <c r="E40" s="124"/>
      <c r="G40" s="1"/>
      <c r="H40" s="42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92"/>
      <c r="Z40" s="92"/>
      <c r="AA40" s="92"/>
      <c r="AB40" s="92"/>
      <c r="AC40" s="92"/>
      <c r="AD40" s="92"/>
    </row>
    <row r="41" spans="1:30" x14ac:dyDescent="0.25">
      <c r="A41" s="24"/>
      <c r="B41" s="123"/>
      <c r="C41" s="1"/>
      <c r="D41" s="123"/>
      <c r="E41" s="124"/>
      <c r="G41" s="1"/>
      <c r="H41" s="42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92"/>
      <c r="Z41" s="92"/>
      <c r="AA41" s="92"/>
      <c r="AB41" s="92"/>
      <c r="AC41" s="92"/>
      <c r="AD41" s="92"/>
    </row>
    <row r="42" spans="1:30" x14ac:dyDescent="0.25">
      <c r="A42" s="24"/>
      <c r="B42" s="123"/>
      <c r="C42" s="1"/>
      <c r="D42" s="123"/>
      <c r="E42" s="124"/>
      <c r="G42" s="1"/>
      <c r="H42" s="42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92"/>
      <c r="Z42" s="92"/>
      <c r="AA42" s="92"/>
      <c r="AB42" s="92"/>
      <c r="AC42" s="92"/>
      <c r="AD42" s="92"/>
    </row>
    <row r="43" spans="1:30" x14ac:dyDescent="0.25">
      <c r="A43" s="24"/>
      <c r="B43" s="123"/>
      <c r="C43" s="1"/>
      <c r="D43" s="123"/>
      <c r="E43" s="124"/>
      <c r="G43" s="1"/>
      <c r="H43" s="42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92"/>
      <c r="Z43" s="92"/>
      <c r="AA43" s="92"/>
      <c r="AB43" s="92"/>
      <c r="AC43" s="92"/>
      <c r="AD43" s="92"/>
    </row>
    <row r="44" spans="1:30" x14ac:dyDescent="0.25">
      <c r="A44" s="24"/>
      <c r="B44" s="123"/>
      <c r="C44" s="1"/>
      <c r="D44" s="123"/>
      <c r="E44" s="124"/>
      <c r="G44" s="1"/>
      <c r="H44" s="42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92"/>
      <c r="Z44" s="92"/>
      <c r="AA44" s="92"/>
      <c r="AB44" s="92"/>
      <c r="AC44" s="92"/>
      <c r="AD44" s="92"/>
    </row>
    <row r="45" spans="1:30" x14ac:dyDescent="0.25">
      <c r="A45" s="24"/>
      <c r="B45" s="123"/>
      <c r="C45" s="1"/>
      <c r="D45" s="123"/>
      <c r="E45" s="124"/>
      <c r="G45" s="1"/>
      <c r="H45" s="42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92"/>
      <c r="Z45" s="92"/>
      <c r="AA45" s="92"/>
      <c r="AB45" s="92"/>
      <c r="AC45" s="92"/>
      <c r="AD45" s="92"/>
    </row>
    <row r="46" spans="1:30" x14ac:dyDescent="0.25">
      <c r="A46" s="24"/>
      <c r="B46" s="123"/>
      <c r="C46" s="1"/>
      <c r="D46" s="123"/>
      <c r="E46" s="124"/>
      <c r="G46" s="1"/>
      <c r="H46" s="42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92"/>
      <c r="Z46" s="92"/>
      <c r="AA46" s="92"/>
      <c r="AB46" s="92"/>
      <c r="AC46" s="92"/>
      <c r="AD46" s="92"/>
    </row>
    <row r="47" spans="1:30" x14ac:dyDescent="0.25">
      <c r="A47" s="24"/>
      <c r="B47" s="123"/>
      <c r="C47" s="1"/>
      <c r="D47" s="123"/>
      <c r="E47" s="124"/>
      <c r="G47" s="1"/>
      <c r="H47" s="42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92"/>
      <c r="Z47" s="92"/>
      <c r="AA47" s="92"/>
      <c r="AB47" s="92"/>
      <c r="AC47" s="92"/>
      <c r="AD47" s="92"/>
    </row>
    <row r="48" spans="1:30" x14ac:dyDescent="0.25">
      <c r="A48" s="24"/>
      <c r="B48" s="123"/>
      <c r="C48" s="1"/>
      <c r="D48" s="123"/>
      <c r="E48" s="124"/>
      <c r="G48" s="1"/>
      <c r="H48" s="42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92"/>
      <c r="Z48" s="92"/>
      <c r="AA48" s="92"/>
      <c r="AB48" s="92"/>
      <c r="AC48" s="92"/>
      <c r="AD48" s="92"/>
    </row>
    <row r="49" spans="1:30" x14ac:dyDescent="0.25">
      <c r="A49" s="24"/>
      <c r="B49" s="123"/>
      <c r="C49" s="1"/>
      <c r="D49" s="123"/>
      <c r="E49" s="124"/>
      <c r="G49" s="1"/>
      <c r="H49" s="42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92"/>
      <c r="Z49" s="92"/>
      <c r="AA49" s="92"/>
      <c r="AB49" s="92"/>
      <c r="AC49" s="92"/>
      <c r="AD49" s="92"/>
    </row>
    <row r="50" spans="1:30" x14ac:dyDescent="0.25">
      <c r="A50" s="24"/>
      <c r="B50" s="123"/>
      <c r="C50" s="1"/>
      <c r="D50" s="123"/>
      <c r="E50" s="124"/>
      <c r="G50" s="1"/>
      <c r="H50" s="42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92"/>
      <c r="Z50" s="92"/>
      <c r="AA50" s="92"/>
      <c r="AB50" s="92"/>
      <c r="AC50" s="92"/>
      <c r="AD50" s="92"/>
    </row>
    <row r="51" spans="1:30" x14ac:dyDescent="0.25">
      <c r="A51" s="24"/>
      <c r="B51" s="123"/>
      <c r="C51" s="1"/>
      <c r="D51" s="123"/>
      <c r="E51" s="124"/>
      <c r="G51" s="1"/>
      <c r="H51" s="42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92"/>
      <c r="Z51" s="92"/>
      <c r="AA51" s="92"/>
      <c r="AB51" s="92"/>
      <c r="AC51" s="92"/>
      <c r="AD51" s="92"/>
    </row>
    <row r="52" spans="1:30" x14ac:dyDescent="0.25">
      <c r="A52" s="24"/>
      <c r="B52" s="123"/>
      <c r="C52" s="1"/>
      <c r="D52" s="123"/>
      <c r="E52" s="124"/>
      <c r="G52" s="1"/>
      <c r="H52" s="42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92"/>
      <c r="Z52" s="92"/>
      <c r="AA52" s="92"/>
      <c r="AB52" s="92"/>
      <c r="AC52" s="92"/>
      <c r="AD52" s="92"/>
    </row>
    <row r="53" spans="1:30" x14ac:dyDescent="0.25">
      <c r="A53" s="24"/>
      <c r="B53" s="123"/>
      <c r="C53" s="1"/>
      <c r="D53" s="123"/>
      <c r="E53" s="124"/>
      <c r="G53" s="1"/>
      <c r="H53" s="42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92"/>
      <c r="Z53" s="92"/>
      <c r="AA53" s="92"/>
      <c r="AB53" s="92"/>
      <c r="AC53" s="92"/>
      <c r="AD53" s="92"/>
    </row>
    <row r="54" spans="1:30" x14ac:dyDescent="0.25">
      <c r="A54" s="24"/>
      <c r="B54" s="123"/>
      <c r="C54" s="1"/>
      <c r="D54" s="123"/>
      <c r="E54" s="124"/>
      <c r="G54" s="1"/>
      <c r="H54" s="42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92"/>
      <c r="Z54" s="92"/>
      <c r="AA54" s="92"/>
      <c r="AB54" s="92"/>
      <c r="AC54" s="92"/>
      <c r="AD54" s="92"/>
    </row>
    <row r="55" spans="1:30" x14ac:dyDescent="0.25">
      <c r="A55" s="24"/>
      <c r="B55" s="123"/>
      <c r="C55" s="1"/>
      <c r="D55" s="123"/>
      <c r="E55" s="124"/>
      <c r="G55" s="1"/>
      <c r="H55" s="42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92"/>
      <c r="Z55" s="92"/>
      <c r="AA55" s="92"/>
      <c r="AB55" s="92"/>
      <c r="AC55" s="92"/>
      <c r="AD55" s="92"/>
    </row>
    <row r="56" spans="1:30" x14ac:dyDescent="0.25">
      <c r="A56" s="24"/>
      <c r="B56" s="123"/>
      <c r="C56" s="1"/>
      <c r="D56" s="123"/>
      <c r="E56" s="124"/>
      <c r="G56" s="1"/>
      <c r="H56" s="42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92"/>
      <c r="Z56" s="92"/>
      <c r="AA56" s="92"/>
      <c r="AB56" s="92"/>
      <c r="AC56" s="92"/>
      <c r="AD56" s="92"/>
    </row>
    <row r="57" spans="1:30" x14ac:dyDescent="0.25">
      <c r="A57" s="24"/>
      <c r="B57" s="123"/>
      <c r="C57" s="1"/>
      <c r="D57" s="123"/>
      <c r="E57" s="124"/>
      <c r="G57" s="1"/>
      <c r="H57" s="42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92"/>
      <c r="Z57" s="92"/>
      <c r="AA57" s="92"/>
      <c r="AB57" s="92"/>
      <c r="AC57" s="92"/>
      <c r="AD57" s="92"/>
    </row>
    <row r="58" spans="1:30" x14ac:dyDescent="0.25">
      <c r="A58" s="24"/>
      <c r="B58" s="123"/>
      <c r="C58" s="1"/>
      <c r="D58" s="123"/>
      <c r="E58" s="124"/>
      <c r="G58" s="1"/>
      <c r="H58" s="42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92"/>
      <c r="Z58" s="92"/>
      <c r="AA58" s="92"/>
      <c r="AB58" s="92"/>
      <c r="AC58" s="92"/>
      <c r="AD58" s="92"/>
    </row>
    <row r="59" spans="1:30" x14ac:dyDescent="0.25">
      <c r="A59" s="24"/>
      <c r="B59" s="123"/>
      <c r="C59" s="1"/>
      <c r="D59" s="123"/>
      <c r="E59" s="124"/>
      <c r="G59" s="1"/>
      <c r="H59" s="42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92"/>
      <c r="Z59" s="92"/>
      <c r="AA59" s="92"/>
      <c r="AB59" s="92"/>
      <c r="AC59" s="92"/>
      <c r="AD59" s="92"/>
    </row>
    <row r="60" spans="1:30" x14ac:dyDescent="0.25">
      <c r="A60" s="24"/>
      <c r="B60" s="123"/>
      <c r="C60" s="1"/>
      <c r="D60" s="123"/>
      <c r="E60" s="124"/>
      <c r="G60" s="1"/>
      <c r="H60" s="42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92"/>
      <c r="Z60" s="92"/>
      <c r="AA60" s="92"/>
      <c r="AB60" s="92"/>
      <c r="AC60" s="92"/>
      <c r="AD60" s="92"/>
    </row>
    <row r="61" spans="1:30" x14ac:dyDescent="0.25">
      <c r="A61" s="24"/>
      <c r="B61" s="123"/>
      <c r="C61" s="1"/>
      <c r="D61" s="123"/>
      <c r="E61" s="124"/>
      <c r="G61" s="1"/>
      <c r="H61" s="42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92"/>
      <c r="Z61" s="92"/>
      <c r="AA61" s="92"/>
      <c r="AB61" s="92"/>
      <c r="AC61" s="92"/>
      <c r="AD61" s="92"/>
    </row>
    <row r="62" spans="1:30" x14ac:dyDescent="0.25">
      <c r="A62" s="24"/>
      <c r="B62" s="123"/>
      <c r="C62" s="1"/>
      <c r="D62" s="123"/>
      <c r="E62" s="124"/>
      <c r="G62" s="1"/>
      <c r="H62" s="42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92"/>
      <c r="Z62" s="92"/>
      <c r="AA62" s="92"/>
      <c r="AB62" s="92"/>
      <c r="AC62" s="92"/>
      <c r="AD62" s="92"/>
    </row>
    <row r="63" spans="1:30" x14ac:dyDescent="0.25">
      <c r="A63" s="24"/>
      <c r="B63" s="123"/>
      <c r="C63" s="1"/>
      <c r="D63" s="123"/>
      <c r="E63" s="124"/>
      <c r="G63" s="1"/>
      <c r="H63" s="42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92"/>
      <c r="Z63" s="92"/>
      <c r="AA63" s="92"/>
      <c r="AB63" s="92"/>
      <c r="AC63" s="92"/>
      <c r="AD63" s="92"/>
    </row>
    <row r="64" spans="1:30" x14ac:dyDescent="0.25">
      <c r="A64" s="24"/>
      <c r="B64" s="123"/>
      <c r="C64" s="1"/>
      <c r="D64" s="123"/>
      <c r="E64" s="124"/>
      <c r="G64" s="1"/>
      <c r="H64" s="42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92"/>
      <c r="Z64" s="92"/>
      <c r="AA64" s="92"/>
      <c r="AB64" s="92"/>
      <c r="AC64" s="92"/>
      <c r="AD64" s="92"/>
    </row>
    <row r="65" spans="1:30" x14ac:dyDescent="0.25">
      <c r="A65" s="24"/>
      <c r="B65" s="123"/>
      <c r="C65" s="1"/>
      <c r="D65" s="123"/>
      <c r="E65" s="124"/>
      <c r="G65" s="1"/>
      <c r="H65" s="42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92"/>
      <c r="Z65" s="92"/>
      <c r="AA65" s="92"/>
      <c r="AB65" s="92"/>
      <c r="AC65" s="92"/>
      <c r="AD65" s="92"/>
    </row>
    <row r="66" spans="1:30" x14ac:dyDescent="0.25">
      <c r="A66" s="24"/>
      <c r="B66" s="123"/>
      <c r="C66" s="1"/>
      <c r="D66" s="123"/>
      <c r="E66" s="124"/>
      <c r="G66" s="1"/>
      <c r="H66" s="42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92"/>
      <c r="Z66" s="92"/>
      <c r="AA66" s="92"/>
      <c r="AB66" s="92"/>
      <c r="AC66" s="92"/>
      <c r="AD66" s="92"/>
    </row>
    <row r="67" spans="1:30" x14ac:dyDescent="0.25">
      <c r="A67" s="24"/>
      <c r="B67" s="123"/>
      <c r="C67" s="1"/>
      <c r="D67" s="123"/>
      <c r="E67" s="124"/>
      <c r="G67" s="1"/>
      <c r="H67" s="42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92"/>
      <c r="Z67" s="92"/>
      <c r="AA67" s="92"/>
      <c r="AB67" s="92"/>
      <c r="AC67" s="92"/>
      <c r="AD67" s="92"/>
    </row>
    <row r="68" spans="1:30" x14ac:dyDescent="0.25">
      <c r="A68" s="24"/>
      <c r="B68" s="123"/>
      <c r="C68" s="1"/>
      <c r="D68" s="123"/>
      <c r="E68" s="124"/>
      <c r="G68" s="1"/>
      <c r="H68" s="42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92"/>
      <c r="Z68" s="92"/>
      <c r="AA68" s="92"/>
      <c r="AB68" s="92"/>
      <c r="AC68" s="92"/>
      <c r="AD68" s="92"/>
    </row>
    <row r="69" spans="1:30" x14ac:dyDescent="0.25">
      <c r="A69" s="24"/>
      <c r="B69" s="123"/>
      <c r="C69" s="1"/>
      <c r="D69" s="123"/>
      <c r="E69" s="124"/>
      <c r="G69" s="1"/>
      <c r="H69" s="42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92"/>
      <c r="Z69" s="92"/>
      <c r="AA69" s="92"/>
      <c r="AB69" s="92"/>
      <c r="AC69" s="92"/>
      <c r="AD69" s="92"/>
    </row>
    <row r="70" spans="1:30" x14ac:dyDescent="0.25">
      <c r="A70" s="24"/>
      <c r="B70" s="123"/>
      <c r="C70" s="1"/>
      <c r="D70" s="123"/>
      <c r="E70" s="124"/>
      <c r="G70" s="1"/>
      <c r="H70" s="42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92"/>
      <c r="Z70" s="92"/>
      <c r="AA70" s="92"/>
      <c r="AB70" s="92"/>
      <c r="AC70" s="92"/>
      <c r="AD70" s="92"/>
    </row>
    <row r="71" spans="1:30" x14ac:dyDescent="0.25">
      <c r="A71" s="24"/>
      <c r="B71" s="123"/>
      <c r="C71" s="1"/>
      <c r="D71" s="123"/>
      <c r="E71" s="124"/>
      <c r="G71" s="1"/>
      <c r="H71" s="42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92"/>
      <c r="Z71" s="92"/>
      <c r="AA71" s="92"/>
      <c r="AB71" s="92"/>
      <c r="AC71" s="92"/>
      <c r="AD71" s="92"/>
    </row>
    <row r="72" spans="1:30" x14ac:dyDescent="0.25">
      <c r="A72" s="24"/>
      <c r="B72" s="123"/>
      <c r="C72" s="1"/>
      <c r="D72" s="123"/>
      <c r="E72" s="124"/>
      <c r="G72" s="1"/>
      <c r="H72" s="42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92"/>
      <c r="Z72" s="92"/>
      <c r="AA72" s="92"/>
      <c r="AB72" s="92"/>
      <c r="AC72" s="92"/>
      <c r="AD72" s="92"/>
    </row>
    <row r="73" spans="1:30" x14ac:dyDescent="0.25">
      <c r="A73" s="24"/>
      <c r="B73" s="123"/>
      <c r="C73" s="1"/>
      <c r="D73" s="123"/>
      <c r="E73" s="124"/>
      <c r="G73" s="1"/>
      <c r="H73" s="42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92"/>
      <c r="Z73" s="92"/>
      <c r="AA73" s="92"/>
      <c r="AB73" s="92"/>
      <c r="AC73" s="92"/>
      <c r="AD73" s="92"/>
    </row>
    <row r="74" spans="1:30" x14ac:dyDescent="0.25">
      <c r="A74" s="24"/>
      <c r="B74" s="123"/>
      <c r="C74" s="1"/>
      <c r="D74" s="123"/>
      <c r="E74" s="124"/>
      <c r="G74" s="1"/>
      <c r="H74" s="42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92"/>
      <c r="Z74" s="92"/>
      <c r="AA74" s="92"/>
      <c r="AB74" s="92"/>
      <c r="AC74" s="92"/>
      <c r="AD74" s="92"/>
    </row>
    <row r="75" spans="1:30" x14ac:dyDescent="0.25">
      <c r="A75" s="24"/>
      <c r="B75" s="123"/>
      <c r="C75" s="1"/>
      <c r="D75" s="123"/>
      <c r="E75" s="124"/>
      <c r="G75" s="1"/>
      <c r="H75" s="42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92"/>
      <c r="Z75" s="92"/>
      <c r="AA75" s="92"/>
      <c r="AB75" s="92"/>
      <c r="AC75" s="92"/>
      <c r="AD75" s="92"/>
    </row>
    <row r="76" spans="1:30" x14ac:dyDescent="0.25">
      <c r="A76" s="24"/>
      <c r="B76" s="123"/>
      <c r="C76" s="1"/>
      <c r="D76" s="123"/>
      <c r="E76" s="124"/>
      <c r="G76" s="1"/>
      <c r="H76" s="42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92"/>
      <c r="Z76" s="92"/>
      <c r="AA76" s="92"/>
      <c r="AB76" s="92"/>
      <c r="AC76" s="92"/>
      <c r="AD76" s="92"/>
    </row>
    <row r="77" spans="1:30" x14ac:dyDescent="0.25">
      <c r="A77" s="24"/>
      <c r="B77" s="123"/>
      <c r="C77" s="1"/>
      <c r="D77" s="123"/>
      <c r="E77" s="124"/>
      <c r="G77" s="1"/>
      <c r="H77" s="42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92"/>
      <c r="Z77" s="92"/>
      <c r="AA77" s="92"/>
      <c r="AB77" s="92"/>
      <c r="AC77" s="92"/>
      <c r="AD77" s="92"/>
    </row>
    <row r="78" spans="1:30" x14ac:dyDescent="0.25">
      <c r="A78" s="24"/>
      <c r="B78" s="123"/>
      <c r="C78" s="1"/>
      <c r="D78" s="123"/>
      <c r="E78" s="124"/>
      <c r="G78" s="1"/>
      <c r="H78" s="42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92"/>
      <c r="Z78" s="92"/>
      <c r="AA78" s="92"/>
      <c r="AB78" s="92"/>
      <c r="AC78" s="92"/>
      <c r="AD78" s="92"/>
    </row>
    <row r="79" spans="1:30" x14ac:dyDescent="0.25">
      <c r="A79" s="24"/>
      <c r="B79" s="123"/>
      <c r="C79" s="1"/>
      <c r="D79" s="123"/>
      <c r="E79" s="124"/>
      <c r="G79" s="1"/>
      <c r="H79" s="42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92"/>
      <c r="Z79" s="92"/>
      <c r="AA79" s="92"/>
      <c r="AB79" s="92"/>
      <c r="AC79" s="92"/>
      <c r="AD79" s="92"/>
    </row>
    <row r="80" spans="1:30" x14ac:dyDescent="0.25">
      <c r="A80" s="24"/>
      <c r="B80" s="123"/>
      <c r="C80" s="1"/>
      <c r="D80" s="123"/>
      <c r="E80" s="124"/>
      <c r="G80" s="1"/>
      <c r="H80" s="42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92"/>
      <c r="Z80" s="92"/>
      <c r="AA80" s="92"/>
      <c r="AB80" s="92"/>
      <c r="AC80" s="92"/>
      <c r="AD80" s="92"/>
    </row>
    <row r="81" spans="1:30" x14ac:dyDescent="0.25">
      <c r="A81" s="24"/>
      <c r="B81" s="123"/>
      <c r="C81" s="1"/>
      <c r="D81" s="123"/>
      <c r="E81" s="124"/>
      <c r="G81" s="1"/>
      <c r="H81" s="42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92"/>
      <c r="Z81" s="92"/>
      <c r="AA81" s="92"/>
      <c r="AB81" s="92"/>
      <c r="AC81" s="92"/>
      <c r="AD81" s="92"/>
    </row>
    <row r="82" spans="1:30" x14ac:dyDescent="0.25">
      <c r="A82" s="24"/>
      <c r="B82" s="123"/>
      <c r="C82" s="1"/>
      <c r="D82" s="123"/>
      <c r="E82" s="124"/>
      <c r="G82" s="1"/>
      <c r="H82" s="42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3"/>
      <c r="X82" s="1"/>
      <c r="Y82" s="92"/>
      <c r="Z82" s="92"/>
      <c r="AA82" s="92"/>
      <c r="AB82" s="92"/>
      <c r="AC82" s="92"/>
      <c r="AD82" s="92"/>
    </row>
    <row r="83" spans="1:30" x14ac:dyDescent="0.25">
      <c r="A83" s="24"/>
      <c r="B83" s="123"/>
      <c r="C83" s="1"/>
      <c r="D83" s="123"/>
      <c r="E83" s="124"/>
      <c r="G83" s="1"/>
      <c r="H83" s="42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3"/>
      <c r="X83" s="1"/>
      <c r="Y83" s="92"/>
      <c r="Z83" s="92"/>
      <c r="AA83" s="92"/>
      <c r="AB83" s="92"/>
      <c r="AC83" s="92"/>
      <c r="AD83" s="92"/>
    </row>
    <row r="84" spans="1:30" x14ac:dyDescent="0.25">
      <c r="A84" s="24"/>
      <c r="B84" s="123"/>
      <c r="C84" s="1"/>
      <c r="D84" s="123"/>
      <c r="E84" s="124"/>
      <c r="G84" s="1"/>
      <c r="H84" s="42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3"/>
      <c r="X84" s="1"/>
      <c r="Y84" s="92"/>
      <c r="Z84" s="92"/>
      <c r="AA84" s="92"/>
      <c r="AB84" s="92"/>
      <c r="AC84" s="92"/>
      <c r="AD84" s="92"/>
    </row>
    <row r="85" spans="1:30" x14ac:dyDescent="0.25">
      <c r="A85" s="24"/>
      <c r="B85" s="123"/>
      <c r="C85" s="1"/>
      <c r="D85" s="123"/>
      <c r="E85" s="124"/>
      <c r="G85" s="1"/>
      <c r="H85" s="42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3"/>
      <c r="X85" s="1"/>
      <c r="Y85" s="92"/>
      <c r="Z85" s="92"/>
      <c r="AA85" s="92"/>
      <c r="AB85" s="92"/>
      <c r="AC85" s="92"/>
      <c r="AD85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2019-01-21T09:18:12Z</dcterms:modified>
</cp:coreProperties>
</file>