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6" i="1" l="1"/>
  <c r="O10" i="1"/>
  <c r="O11" i="1"/>
  <c r="N11" i="1" s="1"/>
  <c r="N15" i="1" s="1"/>
  <c r="E11" i="1"/>
  <c r="E15" i="1" s="1"/>
  <c r="F11" i="1"/>
  <c r="F15" i="1" s="1"/>
  <c r="G11" i="1"/>
  <c r="G15" i="1" s="1"/>
  <c r="H11" i="1"/>
  <c r="H15" i="1" s="1"/>
  <c r="I11" i="1"/>
  <c r="I15" i="1"/>
  <c r="J11" i="1"/>
  <c r="K11" i="1"/>
  <c r="L11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R11" i="1"/>
  <c r="G16" i="1" s="1"/>
  <c r="Q11" i="1"/>
  <c r="F16" i="1"/>
  <c r="K16" i="1" s="1"/>
  <c r="P11" i="1"/>
  <c r="E16" i="1" s="1"/>
  <c r="L16" i="1" s="1"/>
  <c r="I18" i="1" l="1"/>
  <c r="M16" i="1"/>
  <c r="N16" i="1"/>
  <c r="H18" i="1"/>
  <c r="L15" i="1"/>
  <c r="F18" i="1"/>
  <c r="K15" i="1"/>
  <c r="G18" i="1"/>
  <c r="E18" i="1"/>
  <c r="M15" i="1"/>
  <c r="D12" i="1"/>
  <c r="O15" i="1"/>
  <c r="O18" i="1" s="1"/>
  <c r="N18" i="1" l="1"/>
  <c r="M18" i="1"/>
  <c r="K18" i="1"/>
  <c r="L18" i="1"/>
</calcChain>
</file>

<file path=xl/sharedStrings.xml><?xml version="1.0" encoding="utf-8"?>
<sst xmlns="http://schemas.openxmlformats.org/spreadsheetml/2006/main" count="85" uniqueCount="57">
  <si>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</si>
  <si>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</si>
  <si>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</si>
  <si>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</si>
  <si>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</si>
  <si>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</si>
  <si>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</si>
  <si>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</si>
  <si>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</si>
  <si>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</si>
  <si>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</si>
  <si>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</si>
  <si>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</si>
  <si>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</si>
  <si>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</si>
  <si>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</si>
  <si>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</si>
  <si>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</si>
  <si>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</si>
  <si>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</si>
  <si>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</si>
  <si>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</si>
  <si>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</si>
  <si>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</si>
  <si>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</si>
  <si>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</si>
  <si>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</si>
  <si>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</si>
  <si>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</si>
  <si>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</si>
  <si>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</si>
  <si>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</si>
  <si>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</si>
  <si>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</si>
  <si>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</si>
  <si>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</si>
  <si>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</si>
  <si>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</si>
  <si>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</si>
  <si>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</si>
  <si>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</si>
  <si>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</si>
  <si>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suomensarja</t>
  </si>
  <si>
    <t>ykköspesis</t>
  </si>
  <si>
    <t>VuVe</t>
  </si>
  <si>
    <t>Anna-Leena Härkönen</t>
  </si>
  <si>
    <t>21.1.1990   Sotkamo</t>
  </si>
  <si>
    <t>VuVe = Vuokatin Veto  (1946),  kasvattajaseura</t>
  </si>
  <si>
    <t>15.05. 2013  VuVe - Virkiä  0-2  (2-3, 0-1)</t>
  </si>
  <si>
    <t xml:space="preserve">  23 v   3 kk 24 pv</t>
  </si>
  <si>
    <t>17.05. 2013  Pesäkarhut - VuVe  2-0  (10-3, 6-0)</t>
  </si>
  <si>
    <t xml:space="preserve">  23 v   3 kk 26 pv</t>
  </si>
  <si>
    <t>8.  ottelu</t>
  </si>
  <si>
    <t>09.06. 2013  VuVe - Turku-Pesis  2-1  (2-3, 4-1, 00, 4-2)</t>
  </si>
  <si>
    <t xml:space="preserve">  23 v   4 kk 19 pv</t>
  </si>
  <si>
    <t>7.</t>
  </si>
  <si>
    <t>play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</si>
</sst>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0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21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2007</v>
      </c>
      <c r="C4" s="81"/>
      <c r="D4" s="82" t="s">
        <v>44</v>
      </c>
      <c r="E4" s="81"/>
      <c r="F4" s="86" t="s">
        <v>42</v>
      </c>
      <c r="G4" s="83"/>
      <c r="H4" s="84"/>
      <c r="I4" s="81"/>
      <c r="J4" s="81"/>
      <c r="K4" s="81"/>
      <c r="L4" s="81"/>
      <c r="M4" s="81"/>
      <c r="N4" s="85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2008</v>
      </c>
      <c r="C5" s="87"/>
      <c r="D5" s="88" t="s">
        <v>44</v>
      </c>
      <c r="E5" s="87"/>
      <c r="F5" s="89" t="s">
        <v>43</v>
      </c>
      <c r="G5" s="90"/>
      <c r="H5" s="91"/>
      <c r="I5" s="87"/>
      <c r="J5" s="87"/>
      <c r="K5" s="87"/>
      <c r="L5" s="87"/>
      <c r="M5" s="87"/>
      <c r="N5" s="92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2009</v>
      </c>
      <c r="C6" s="87"/>
      <c r="D6" s="88" t="s">
        <v>44</v>
      </c>
      <c r="E6" s="87"/>
      <c r="F6" s="89" t="s">
        <v>43</v>
      </c>
      <c r="G6" s="90"/>
      <c r="H6" s="91"/>
      <c r="I6" s="87"/>
      <c r="J6" s="87"/>
      <c r="K6" s="87"/>
      <c r="L6" s="87"/>
      <c r="M6" s="87"/>
      <c r="N6" s="92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2010</v>
      </c>
      <c r="C7" s="87"/>
      <c r="D7" s="88" t="s">
        <v>44</v>
      </c>
      <c r="E7" s="87"/>
      <c r="F7" s="89" t="s">
        <v>43</v>
      </c>
      <c r="G7" s="90"/>
      <c r="H7" s="91"/>
      <c r="I7" s="87"/>
      <c r="J7" s="87"/>
      <c r="K7" s="87"/>
      <c r="L7" s="87"/>
      <c r="M7" s="87"/>
      <c r="N7" s="92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2011</v>
      </c>
      <c r="C8" s="87"/>
      <c r="D8" s="88" t="s">
        <v>44</v>
      </c>
      <c r="E8" s="87"/>
      <c r="F8" s="89" t="s">
        <v>43</v>
      </c>
      <c r="G8" s="90"/>
      <c r="H8" s="91"/>
      <c r="I8" s="87"/>
      <c r="J8" s="87"/>
      <c r="K8" s="87"/>
      <c r="L8" s="87"/>
      <c r="M8" s="87"/>
      <c r="N8" s="92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2012</v>
      </c>
      <c r="C9" s="87"/>
      <c r="D9" s="88" t="s">
        <v>44</v>
      </c>
      <c r="E9" s="87"/>
      <c r="F9" s="89" t="s">
        <v>43</v>
      </c>
      <c r="G9" s="90"/>
      <c r="H9" s="91"/>
      <c r="I9" s="87"/>
      <c r="J9" s="87"/>
      <c r="K9" s="87"/>
      <c r="L9" s="87"/>
      <c r="M9" s="87"/>
      <c r="N9" s="92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2013</v>
      </c>
      <c r="C10" s="27" t="s">
        <v>55</v>
      </c>
      <c r="D10" s="28" t="s">
        <v>44</v>
      </c>
      <c r="E10" s="27">
        <v>24</v>
      </c>
      <c r="F10" s="27">
        <v>0</v>
      </c>
      <c r="G10" s="27">
        <v>3</v>
      </c>
      <c r="H10" s="45">
        <v>10</v>
      </c>
      <c r="I10" s="27">
        <v>42</v>
      </c>
      <c r="J10" s="27">
        <v>24</v>
      </c>
      <c r="K10" s="27">
        <v>9</v>
      </c>
      <c r="L10" s="27">
        <v>6</v>
      </c>
      <c r="M10" s="27">
        <v>3</v>
      </c>
      <c r="N10" s="29">
        <v>0.31340000000000001</v>
      </c>
      <c r="O10" s="30">
        <f>PRODUCT(I10/N10)</f>
        <v>134.01403956604977</v>
      </c>
      <c r="P10" s="27">
        <v>4</v>
      </c>
      <c r="Q10" s="27">
        <v>0</v>
      </c>
      <c r="R10" s="27">
        <v>0</v>
      </c>
      <c r="S10" s="27">
        <v>1</v>
      </c>
      <c r="T10" s="27">
        <v>7</v>
      </c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 t="s">
        <v>56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24</v>
      </c>
      <c r="F11" s="19">
        <f t="shared" si="0"/>
        <v>0</v>
      </c>
      <c r="G11" s="19">
        <f t="shared" si="0"/>
        <v>3</v>
      </c>
      <c r="H11" s="19">
        <f t="shared" si="0"/>
        <v>10</v>
      </c>
      <c r="I11" s="19">
        <f t="shared" si="0"/>
        <v>42</v>
      </c>
      <c r="J11" s="19">
        <f t="shared" si="0"/>
        <v>24</v>
      </c>
      <c r="K11" s="19">
        <f t="shared" si="0"/>
        <v>9</v>
      </c>
      <c r="L11" s="19">
        <f t="shared" si="0"/>
        <v>6</v>
      </c>
      <c r="M11" s="19">
        <f t="shared" si="0"/>
        <v>3</v>
      </c>
      <c r="N11" s="33">
        <f>PRODUCT(I11/O11)</f>
        <v>0.31340000000000001</v>
      </c>
      <c r="O11" s="34">
        <f t="shared" ref="O11:AE11" si="1">SUM(O4:O10)</f>
        <v>134.01403956604977</v>
      </c>
      <c r="P11" s="19">
        <f t="shared" si="1"/>
        <v>4</v>
      </c>
      <c r="Q11" s="19">
        <f t="shared" si="1"/>
        <v>0</v>
      </c>
      <c r="R11" s="19">
        <f t="shared" si="1"/>
        <v>0</v>
      </c>
      <c r="S11" s="19">
        <f t="shared" si="1"/>
        <v>1</v>
      </c>
      <c r="T11" s="19">
        <f t="shared" si="1"/>
        <v>7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5"/>
      <c r="D12" s="36">
        <f>SUM(F11:H11)+((I11-F11-G11)/3)+(E11/3)+(Z11*25)+(AA11*25)+(AB11*10)+(AC11*25)+(AD11*20)+(AE11*15)</f>
        <v>34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3" t="s">
        <v>40</v>
      </c>
      <c r="O14" s="25"/>
      <c r="P14" s="43" t="s">
        <v>33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17</v>
      </c>
      <c r="C15" s="13"/>
      <c r="D15" s="46"/>
      <c r="E15" s="27">
        <f>PRODUCT(E11)</f>
        <v>24</v>
      </c>
      <c r="F15" s="27">
        <f>PRODUCT(F11)</f>
        <v>0</v>
      </c>
      <c r="G15" s="27">
        <f>PRODUCT(G11)</f>
        <v>3</v>
      </c>
      <c r="H15" s="27">
        <f>PRODUCT(H11)</f>
        <v>10</v>
      </c>
      <c r="I15" s="27">
        <f>PRODUCT(I11)</f>
        <v>42</v>
      </c>
      <c r="J15" s="1"/>
      <c r="K15" s="47">
        <f>PRODUCT((F15+G15)/E15)</f>
        <v>0.125</v>
      </c>
      <c r="L15" s="47">
        <f>PRODUCT(H15/E15)</f>
        <v>0.41666666666666669</v>
      </c>
      <c r="M15" s="47">
        <f>PRODUCT(I15/E15)</f>
        <v>1.75</v>
      </c>
      <c r="N15" s="48">
        <f>PRODUCT(N11)</f>
        <v>0.31340000000000001</v>
      </c>
      <c r="O15" s="25">
        <f>PRODUCT(O11)</f>
        <v>134.01403956604977</v>
      </c>
      <c r="P15" s="49" t="s">
        <v>34</v>
      </c>
      <c r="Q15" s="50"/>
      <c r="R15" s="50"/>
      <c r="S15" s="51" t="s">
        <v>48</v>
      </c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2" t="s">
        <v>35</v>
      </c>
      <c r="AE15" s="52"/>
      <c r="AF15" s="53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4" t="s">
        <v>18</v>
      </c>
      <c r="C16" s="55"/>
      <c r="D16" s="56"/>
      <c r="E16" s="27">
        <f>PRODUCT(P11)</f>
        <v>4</v>
      </c>
      <c r="F16" s="27">
        <f>PRODUCT(Q11)</f>
        <v>0</v>
      </c>
      <c r="G16" s="27">
        <f>PRODUCT(R11)</f>
        <v>0</v>
      </c>
      <c r="H16" s="27">
        <f>PRODUCT(S11)</f>
        <v>1</v>
      </c>
      <c r="I16" s="27">
        <f>PRODUCT(T11)</f>
        <v>7</v>
      </c>
      <c r="J16" s="1"/>
      <c r="K16" s="47">
        <f>PRODUCT((F16+G16)/E16)</f>
        <v>0</v>
      </c>
      <c r="L16" s="47">
        <f>PRODUCT(H16/E16)</f>
        <v>0.25</v>
      </c>
      <c r="M16" s="47">
        <f>PRODUCT(I16/E16)</f>
        <v>1.75</v>
      </c>
      <c r="N16" s="29">
        <f>PRODUCT(I16/O16)</f>
        <v>0.3888888888888889</v>
      </c>
      <c r="O16" s="25">
        <v>18</v>
      </c>
      <c r="P16" s="57" t="s">
        <v>36</v>
      </c>
      <c r="Q16" s="58"/>
      <c r="R16" s="58"/>
      <c r="S16" s="59" t="s">
        <v>53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60" t="s">
        <v>52</v>
      </c>
      <c r="AE16" s="60"/>
      <c r="AF16" s="61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1"/>
      <c r="F17" s="31"/>
      <c r="G17" s="31"/>
      <c r="H17" s="31"/>
      <c r="I17" s="31"/>
      <c r="J17" s="1"/>
      <c r="K17" s="65"/>
      <c r="L17" s="65"/>
      <c r="M17" s="65"/>
      <c r="N17" s="66"/>
      <c r="O17" s="25"/>
      <c r="P17" s="57" t="s">
        <v>37</v>
      </c>
      <c r="Q17" s="58"/>
      <c r="R17" s="58"/>
      <c r="S17" s="59" t="s">
        <v>50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 t="s">
        <v>39</v>
      </c>
      <c r="AE17" s="60"/>
      <c r="AF17" s="61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28</v>
      </c>
      <c r="F18" s="19">
        <f>SUM(F15:F17)</f>
        <v>0</v>
      </c>
      <c r="G18" s="19">
        <f>SUM(G15:G17)</f>
        <v>3</v>
      </c>
      <c r="H18" s="19">
        <f>SUM(H15:H17)</f>
        <v>11</v>
      </c>
      <c r="I18" s="19">
        <f>SUM(I15:I17)</f>
        <v>49</v>
      </c>
      <c r="J18" s="1"/>
      <c r="K18" s="70">
        <f>PRODUCT((F18+G18)/E18)</f>
        <v>0.10714285714285714</v>
      </c>
      <c r="L18" s="70">
        <f>PRODUCT(H18/E18)</f>
        <v>0.39285714285714285</v>
      </c>
      <c r="M18" s="70">
        <f>PRODUCT(I18/E18)</f>
        <v>1.75</v>
      </c>
      <c r="N18" s="33">
        <f>PRODUCT(I18/O18)</f>
        <v>0.32233864806092205</v>
      </c>
      <c r="O18" s="25">
        <f>SUM(O15:O17)</f>
        <v>152.01403956604977</v>
      </c>
      <c r="P18" s="71" t="s">
        <v>38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3"/>
      <c r="AF18" s="7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41</v>
      </c>
      <c r="C20" s="1"/>
      <c r="D20" s="1" t="s">
        <v>47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9"/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76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76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7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76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76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6"/>
      <c r="W43" s="76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76"/>
      <c r="W44" s="76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76"/>
      <c r="W45" s="76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0"/>
      <c r="R46" s="1"/>
      <c r="S46" s="1"/>
      <c r="T46" s="25"/>
      <c r="U46" s="25"/>
      <c r="V46" s="76"/>
      <c r="W46" s="76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76"/>
      <c r="W47" s="76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76"/>
      <c r="W48" s="76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0"/>
      <c r="R49" s="1"/>
      <c r="S49" s="1"/>
      <c r="T49" s="25"/>
      <c r="U49" s="25"/>
      <c r="V49" s="76"/>
      <c r="W49" s="76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0"/>
      <c r="R50" s="1"/>
      <c r="S50" s="1"/>
      <c r="T50" s="25"/>
      <c r="U50" s="25"/>
      <c r="V50" s="76"/>
      <c r="W50" s="76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0"/>
      <c r="R51" s="1"/>
      <c r="S51" s="1"/>
      <c r="T51" s="25"/>
      <c r="U51" s="25"/>
      <c r="V51" s="76"/>
      <c r="W51" s="76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0"/>
      <c r="R52" s="1"/>
      <c r="S52" s="1"/>
      <c r="T52" s="25"/>
      <c r="U52" s="25"/>
      <c r="V52" s="76"/>
      <c r="W52" s="76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0"/>
      <c r="R53" s="1"/>
      <c r="S53" s="1"/>
      <c r="T53" s="25"/>
      <c r="U53" s="25"/>
      <c r="V53" s="76"/>
      <c r="W53" s="76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0"/>
      <c r="R54" s="1"/>
      <c r="S54" s="1"/>
      <c r="T54" s="25"/>
      <c r="U54" s="25"/>
      <c r="V54" s="76"/>
      <c r="W54" s="76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0"/>
      <c r="R55" s="1"/>
      <c r="S55" s="1"/>
      <c r="T55" s="25"/>
      <c r="U55" s="25"/>
      <c r="V55" s="76"/>
      <c r="W55" s="76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0"/>
      <c r="R56" s="1"/>
      <c r="S56" s="1"/>
      <c r="T56" s="25"/>
      <c r="U56" s="25"/>
      <c r="V56" s="76"/>
      <c r="W56" s="76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0"/>
      <c r="R57" s="1"/>
      <c r="S57" s="1"/>
      <c r="T57" s="25"/>
      <c r="U57" s="25"/>
      <c r="V57" s="76"/>
      <c r="W57" s="76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2019-01-23T10:12:33Z</dcterms:modified>
</cp:coreProperties>
</file>