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G17" i="5" l="1"/>
  <c r="K15" i="5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6" i="5" l="1"/>
  <c r="O16" i="5"/>
  <c r="L16" i="5"/>
  <c r="N16" i="5"/>
  <c r="O17" i="5"/>
  <c r="I18" i="5"/>
  <c r="M17" i="5"/>
  <c r="E18" i="5"/>
  <c r="M18" i="5" s="1"/>
  <c r="G18" i="5"/>
  <c r="N18" i="5" s="1"/>
  <c r="N17" i="5"/>
  <c r="L17" i="5"/>
  <c r="O18" i="5" l="1"/>
  <c r="L18" i="5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<sst xmlns="http://schemas.openxmlformats.org/spreadsheetml/2006/main" count="82" uniqueCount="37">
  <si>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</si>
  <si>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</si>
  <si>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</si>
  <si>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</si>
  <si>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</si>
  <si>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</si>
  <si>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</si>
  <si>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</si>
  <si>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</si>
  <si>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</si>
  <si>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</si>
  <si>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</si>
  <si>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</si>
  <si>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</si>
  <si>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</si>
  <si>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</si>
  <si>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</si>
  <si>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</si>
  <si>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</si>
  <si>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</si>
  <si>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</si>
  <si>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</si>
  <si>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</si>
  <si>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</si>
  <si>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</si>
  <si>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ToU = Tohmajärven Urheilijat  (1934)</t>
  </si>
  <si>
    <t>Kalevi Ikonen</t>
  </si>
  <si>
    <t>9.</t>
  </si>
  <si>
    <t>IlU</t>
  </si>
  <si>
    <t>6.</t>
  </si>
  <si>
    <t>ToU</t>
  </si>
  <si>
    <t>11.</t>
  </si>
  <si>
    <t>3.</t>
  </si>
  <si>
    <t>4.</t>
  </si>
  <si>
    <t>10.</t>
  </si>
  <si>
    <t>5.</t>
  </si>
  <si>
    <t>25.9.1955 Ilomantsi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</si>
</sst>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2</v>
      </c>
      <c r="AC4" s="12">
        <v>13</v>
      </c>
      <c r="AD4" s="12">
        <v>20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30</v>
      </c>
      <c r="E5" s="12">
        <v>10</v>
      </c>
      <c r="F5" s="12">
        <v>0</v>
      </c>
      <c r="G5" s="12">
        <v>4</v>
      </c>
      <c r="H5" s="12">
        <v>7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0</v>
      </c>
      <c r="S5" s="12">
        <v>6</v>
      </c>
      <c r="T5" s="12">
        <v>6</v>
      </c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32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32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8" t="s">
        <v>28</v>
      </c>
      <c r="AA7" s="12">
        <v>21</v>
      </c>
      <c r="AB7" s="12">
        <v>3</v>
      </c>
      <c r="AC7" s="12">
        <v>20</v>
      </c>
      <c r="AD7" s="12">
        <v>26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70" t="s">
        <v>28</v>
      </c>
      <c r="AA9" s="12">
        <v>21</v>
      </c>
      <c r="AB9" s="12">
        <v>3</v>
      </c>
      <c r="AC9" s="12">
        <v>16</v>
      </c>
      <c r="AD9" s="12">
        <v>32</v>
      </c>
      <c r="AE9" s="12"/>
      <c r="AF9" s="69"/>
      <c r="AG9" s="10"/>
      <c r="AH9" s="64"/>
      <c r="AI9" s="7" t="s">
        <v>33</v>
      </c>
      <c r="AJ9" s="7" t="s">
        <v>34</v>
      </c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29</v>
      </c>
      <c r="Z10" s="70" t="s">
        <v>28</v>
      </c>
      <c r="AA10" s="12">
        <v>19</v>
      </c>
      <c r="AB10" s="12">
        <v>3</v>
      </c>
      <c r="AC10" s="12">
        <v>15</v>
      </c>
      <c r="AD10" s="12">
        <v>29</v>
      </c>
      <c r="AE10" s="12"/>
      <c r="AF10" s="69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35</v>
      </c>
      <c r="Z11" s="70" t="s">
        <v>28</v>
      </c>
      <c r="AA11" s="12">
        <v>15</v>
      </c>
      <c r="AB11" s="12">
        <v>0</v>
      </c>
      <c r="AC11" s="12">
        <v>9</v>
      </c>
      <c r="AD11" s="12">
        <v>26</v>
      </c>
      <c r="AE11" s="12"/>
      <c r="AF11" s="69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10</v>
      </c>
      <c r="F12" s="36">
        <f>SUM(F4:F11)</f>
        <v>0</v>
      </c>
      <c r="G12" s="36">
        <f>SUM(G4:G11)</f>
        <v>4</v>
      </c>
      <c r="H12" s="36">
        <f>SUM(H4:H11)</f>
        <v>7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10</v>
      </c>
      <c r="R12" s="36">
        <f>SUM(R4:R11)</f>
        <v>0</v>
      </c>
      <c r="S12" s="36">
        <f>SUM(S4:S11)</f>
        <v>6</v>
      </c>
      <c r="T12" s="36">
        <f>SUM(T4:T11)</f>
        <v>6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94</v>
      </c>
      <c r="AB12" s="36">
        <f>SUM(AB4:AB11)</f>
        <v>11</v>
      </c>
      <c r="AC12" s="36">
        <f>SUM(AC4:AC11)</f>
        <v>73</v>
      </c>
      <c r="AD12" s="36">
        <f>SUM(AD4:AD11)</f>
        <v>133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20</v>
      </c>
      <c r="F16" s="47">
        <f>PRODUCT(F12+R12)</f>
        <v>0</v>
      </c>
      <c r="G16" s="47">
        <f>PRODUCT(G12+S12)</f>
        <v>10</v>
      </c>
      <c r="H16" s="47">
        <f>PRODUCT(H12+T12)</f>
        <v>13</v>
      </c>
      <c r="I16" s="47">
        <f>PRODUCT(I12+U12)</f>
        <v>0</v>
      </c>
      <c r="J16" s="60">
        <v>0</v>
      </c>
      <c r="K16" s="16">
        <f>PRODUCT(K12+W12)</f>
        <v>0</v>
      </c>
      <c r="L16" s="53">
        <f>PRODUCT((F16+G16)/E16)</f>
        <v>0.5</v>
      </c>
      <c r="M16" s="53">
        <f>PRODUCT(H16/E16)</f>
        <v>0.65</v>
      </c>
      <c r="N16" s="53">
        <f>PRODUCT((F16+G16+H16)/E16)</f>
        <v>1.1499999999999999</v>
      </c>
      <c r="O16" s="53">
        <f>PRODUCT(I16/E16)</f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94</v>
      </c>
      <c r="F17" s="47">
        <f>PRODUCT(AB12+AN12)</f>
        <v>11</v>
      </c>
      <c r="G17" s="47">
        <f>PRODUCT(AC12+AO12)</f>
        <v>73</v>
      </c>
      <c r="H17" s="47">
        <f>PRODUCT(AD12+AP12)</f>
        <v>133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0.8936170212765957</v>
      </c>
      <c r="M17" s="53">
        <f>PRODUCT(H17/E17)</f>
        <v>1.4148936170212767</v>
      </c>
      <c r="N17" s="53">
        <f>PRODUCT((F17+G17+H17)/E17)</f>
        <v>2.3085106382978724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114</v>
      </c>
      <c r="F18" s="47">
        <f t="shared" ref="F18:I18" si="0">SUM(F15:F17)</f>
        <v>11</v>
      </c>
      <c r="G18" s="47">
        <f t="shared" si="0"/>
        <v>83</v>
      </c>
      <c r="H18" s="47">
        <f t="shared" si="0"/>
        <v>146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0.82456140350877194</v>
      </c>
      <c r="M18" s="53">
        <f>PRODUCT(H18/E18)</f>
        <v>1.2807017543859649</v>
      </c>
      <c r="N18" s="53">
        <f>PRODUCT((F18+G18+H18)/E18)</f>
        <v>2.1052631578947367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2020-11-16T22:46:34Z</dcterms:modified>
</cp:coreProperties>
</file>