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H18" i="1" l="1"/>
  <c r="F18" i="1"/>
  <c r="H16" i="1"/>
  <c r="F16" i="1"/>
  <c r="AE12" i="1"/>
  <c r="AD12" i="1"/>
  <c r="AC12" i="1"/>
  <c r="AB12" i="1"/>
  <c r="AA12" i="1"/>
  <c r="Z12" i="1"/>
  <c r="Y12" i="1"/>
  <c r="X12" i="1"/>
  <c r="W12" i="1"/>
  <c r="G18" i="1" s="1"/>
  <c r="V12" i="1"/>
  <c r="U12" i="1"/>
  <c r="E18" i="1" s="1"/>
  <c r="T12" i="1"/>
  <c r="S12" i="1"/>
  <c r="H17" i="1" s="1"/>
  <c r="L17" i="1" s="1"/>
  <c r="R12" i="1"/>
  <c r="G17" i="1" s="1"/>
  <c r="Q12" i="1"/>
  <c r="F17" i="1" s="1"/>
  <c r="K17" i="1" s="1"/>
  <c r="P12" i="1"/>
  <c r="E17" i="1" s="1"/>
  <c r="O12" i="1"/>
  <c r="N12" i="1" s="1"/>
  <c r="N16" i="1" s="1"/>
  <c r="M12" i="1"/>
  <c r="L12" i="1"/>
  <c r="K12" i="1"/>
  <c r="J12" i="1"/>
  <c r="I12" i="1"/>
  <c r="I16" i="1" s="1"/>
  <c r="H12" i="1"/>
  <c r="G12" i="1"/>
  <c r="G16" i="1" s="1"/>
  <c r="F12" i="1"/>
  <c r="E12" i="1"/>
  <c r="E16" i="1" s="1"/>
  <c r="O9" i="1"/>
  <c r="H19" i="1" l="1"/>
  <c r="L18" i="1"/>
  <c r="E19" i="1"/>
  <c r="G19" i="1"/>
  <c r="I19" i="1"/>
  <c r="M16" i="1"/>
  <c r="F19" i="1"/>
  <c r="K19" i="1" s="1"/>
  <c r="K18" i="1"/>
  <c r="K16" i="1"/>
  <c r="O16" i="1"/>
  <c r="O19" i="1" s="1"/>
  <c r="L16" i="1"/>
  <c r="L19" i="1" l="1"/>
</calcChain>
</file>

<file path=xl/sharedStrings.xml><?xml version="1.0" encoding="utf-8"?>
<sst xmlns="http://schemas.openxmlformats.org/spreadsheetml/2006/main" count="126" uniqueCount="83">
  <si>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</si>
  <si>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</si>
  <si>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</si>
  <si>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</si>
  <si>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</si>
  <si>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</si>
  <si>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</si>
  <si>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</si>
  <si>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</si>
  <si>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</si>
  <si>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</si>
  <si>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</si>
  <si>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</si>
  <si>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</si>
  <si>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</si>
  <si>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</si>
  <si>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</si>
  <si>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</si>
  <si>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</si>
  <si>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</si>
  <si>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</si>
  <si>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</si>
  <si>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</si>
  <si>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</si>
  <si>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</si>
  <si>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</si>
  <si>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</si>
  <si>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</si>
  <si>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</si>
  <si>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</si>
  <si>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</si>
  <si>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</si>
  <si>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</si>
  <si>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</si>
  <si>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</si>
  <si>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</si>
  <si>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</si>
  <si>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</si>
  <si>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Anna Jalonen</t>
  </si>
  <si>
    <t>2.</t>
  </si>
  <si>
    <t>SMJ</t>
  </si>
  <si>
    <t>loppusarja</t>
  </si>
  <si>
    <t>1.</t>
  </si>
  <si>
    <t>7.-8.</t>
  </si>
  <si>
    <t>putoamissarja, karsinta</t>
  </si>
  <si>
    <t>6.</t>
  </si>
  <si>
    <t>9.</t>
  </si>
  <si>
    <t>Cup</t>
  </si>
  <si>
    <t>MESTARUUSSARJA</t>
  </si>
  <si>
    <t>SMJ = Seinäjoen Maila-Jussit  (1932)</t>
  </si>
  <si>
    <t>28.08. 1976  SMJ - Tahko  10-3</t>
  </si>
  <si>
    <t>21.05. 1978  SMJ - Virkiä  8-9</t>
  </si>
  <si>
    <t>4.  ottelu</t>
  </si>
  <si>
    <t>15.  ottelu</t>
  </si>
  <si>
    <t>26.08. 1978  SMJ - Tahko  9-7</t>
  </si>
  <si>
    <t>Virkiä</t>
  </si>
  <si>
    <t>Virkiä = Lapuan Virkiä  (1907)</t>
  </si>
  <si>
    <t>URA SM-SARJASSA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</si>
  <si>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</si>
  <si>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</si>
  <si>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</si>
  <si>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</si>
  <si>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</si>
  <si>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</si>
  <si>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</si>
  <si>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</si>
  <si>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</si>
  <si>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</si>
  <si>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</si>
  <si>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</si>
  <si>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</si>
  <si>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</si>
  <si>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</si>
  <si>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29.07. 1978  Jyväskylä</t>
  </si>
  <si>
    <t xml:space="preserve">  1-33</t>
  </si>
  <si>
    <t>2v</t>
  </si>
  <si>
    <t>II p</t>
  </si>
  <si>
    <t>Antero Salonen</t>
  </si>
  <si>
    <t>22.07. 1979  Reisjärvi</t>
  </si>
  <si>
    <t xml:space="preserve">  8-10</t>
  </si>
  <si>
    <t>3p</t>
  </si>
  <si>
    <t>Teuvo Nyman</t>
  </si>
  <si>
    <t>22.3.1962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</si>
</sst>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49" fontId="1" fillId="9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2" borderId="6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82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43" t="s">
        <v>39</v>
      </c>
      <c r="D4" s="11" t="s">
        <v>40</v>
      </c>
      <c r="E4" s="27">
        <v>0</v>
      </c>
      <c r="F4" s="27">
        <v>0</v>
      </c>
      <c r="G4" s="27">
        <v>0</v>
      </c>
      <c r="H4" s="27">
        <v>0</v>
      </c>
      <c r="I4" s="78"/>
      <c r="J4" s="78"/>
      <c r="K4" s="78"/>
      <c r="L4" s="78"/>
      <c r="M4" s="78"/>
      <c r="N4" s="78"/>
      <c r="O4" s="25"/>
      <c r="P4" s="27">
        <v>3</v>
      </c>
      <c r="Q4" s="27">
        <v>0</v>
      </c>
      <c r="R4" s="27">
        <v>0</v>
      </c>
      <c r="S4" s="27">
        <v>2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22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43" t="s">
        <v>42</v>
      </c>
      <c r="D5" s="41" t="s">
        <v>40</v>
      </c>
      <c r="E5" s="27">
        <v>1</v>
      </c>
      <c r="F5" s="27">
        <v>0</v>
      </c>
      <c r="G5" s="27">
        <v>0</v>
      </c>
      <c r="H5" s="27">
        <v>0</v>
      </c>
      <c r="I5" s="78"/>
      <c r="J5" s="78"/>
      <c r="K5" s="78"/>
      <c r="L5" s="78"/>
      <c r="M5" s="78"/>
      <c r="N5" s="78"/>
      <c r="O5" s="25"/>
      <c r="P5" s="27">
        <v>0</v>
      </c>
      <c r="Q5" s="27">
        <v>0</v>
      </c>
      <c r="R5" s="27">
        <v>0</v>
      </c>
      <c r="S5" s="27">
        <v>0</v>
      </c>
      <c r="T5" s="27"/>
      <c r="U5" s="28"/>
      <c r="V5" s="28"/>
      <c r="W5" s="28"/>
      <c r="X5" s="28"/>
      <c r="Y5" s="28"/>
      <c r="Z5" s="27"/>
      <c r="AA5" s="27"/>
      <c r="AB5" s="27"/>
      <c r="AC5" s="27">
        <v>1</v>
      </c>
      <c r="AD5" s="27"/>
      <c r="AE5" s="27"/>
      <c r="AF5" s="22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43" t="s">
        <v>39</v>
      </c>
      <c r="D6" s="41" t="s">
        <v>40</v>
      </c>
      <c r="E6" s="27">
        <v>10</v>
      </c>
      <c r="F6" s="27">
        <v>0</v>
      </c>
      <c r="G6" s="27">
        <v>11</v>
      </c>
      <c r="H6" s="27">
        <v>7</v>
      </c>
      <c r="I6" s="78"/>
      <c r="J6" s="78"/>
      <c r="K6" s="78"/>
      <c r="L6" s="78"/>
      <c r="M6" s="78"/>
      <c r="N6" s="78"/>
      <c r="O6" s="25"/>
      <c r="P6" s="27">
        <v>2</v>
      </c>
      <c r="Q6" s="27">
        <v>1</v>
      </c>
      <c r="R6" s="27">
        <v>3</v>
      </c>
      <c r="S6" s="27">
        <v>3</v>
      </c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22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1979</v>
      </c>
      <c r="C7" s="43" t="s">
        <v>39</v>
      </c>
      <c r="D7" s="41" t="s">
        <v>40</v>
      </c>
      <c r="E7" s="27">
        <v>10</v>
      </c>
      <c r="F7" s="27">
        <v>0</v>
      </c>
      <c r="G7" s="27">
        <v>9</v>
      </c>
      <c r="H7" s="27">
        <v>8</v>
      </c>
      <c r="I7" s="78"/>
      <c r="J7" s="78"/>
      <c r="K7" s="78"/>
      <c r="L7" s="78"/>
      <c r="M7" s="78"/>
      <c r="N7" s="78"/>
      <c r="O7" s="25"/>
      <c r="P7" s="27">
        <v>6</v>
      </c>
      <c r="Q7" s="27">
        <v>0</v>
      </c>
      <c r="R7" s="27">
        <v>3</v>
      </c>
      <c r="S7" s="27">
        <v>7</v>
      </c>
      <c r="T7" s="27"/>
      <c r="U7" s="28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22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1980</v>
      </c>
      <c r="C8" s="43" t="s">
        <v>43</v>
      </c>
      <c r="D8" s="41" t="s">
        <v>40</v>
      </c>
      <c r="E8" s="27">
        <v>10</v>
      </c>
      <c r="F8" s="27">
        <v>1</v>
      </c>
      <c r="G8" s="27">
        <v>1</v>
      </c>
      <c r="H8" s="27">
        <v>9</v>
      </c>
      <c r="I8" s="78"/>
      <c r="J8" s="78"/>
      <c r="K8" s="78"/>
      <c r="L8" s="78"/>
      <c r="M8" s="78"/>
      <c r="N8" s="78"/>
      <c r="O8" s="25"/>
      <c r="P8" s="27"/>
      <c r="Q8" s="27"/>
      <c r="R8" s="27"/>
      <c r="S8" s="27"/>
      <c r="T8" s="27"/>
      <c r="U8" s="28">
        <v>4</v>
      </c>
      <c r="V8" s="28">
        <v>0</v>
      </c>
      <c r="W8" s="28">
        <v>2</v>
      </c>
      <c r="X8" s="28">
        <v>1</v>
      </c>
      <c r="Y8" s="28"/>
      <c r="Z8" s="27"/>
      <c r="AA8" s="27"/>
      <c r="AB8" s="27"/>
      <c r="AC8" s="27"/>
      <c r="AD8" s="27"/>
      <c r="AE8" s="27"/>
      <c r="AF8" s="79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27" t="s">
        <v>45</v>
      </c>
      <c r="D9" s="41" t="s">
        <v>40</v>
      </c>
      <c r="E9" s="27">
        <v>18</v>
      </c>
      <c r="F9" s="27">
        <v>1</v>
      </c>
      <c r="G9" s="27">
        <v>5</v>
      </c>
      <c r="H9" s="27">
        <v>15</v>
      </c>
      <c r="I9" s="27">
        <v>69</v>
      </c>
      <c r="J9" s="27">
        <v>24</v>
      </c>
      <c r="K9" s="80">
        <v>21</v>
      </c>
      <c r="L9" s="80">
        <v>18</v>
      </c>
      <c r="M9" s="80">
        <v>6</v>
      </c>
      <c r="N9" s="81">
        <v>0.6160714285714286</v>
      </c>
      <c r="O9" s="25">
        <f>PRODUCT(I9/N9)</f>
        <v>112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1982</v>
      </c>
      <c r="C10" s="27" t="s">
        <v>46</v>
      </c>
      <c r="D10" s="41" t="s">
        <v>40</v>
      </c>
      <c r="E10" s="27">
        <v>18</v>
      </c>
      <c r="F10" s="27">
        <v>1</v>
      </c>
      <c r="G10" s="27">
        <v>5</v>
      </c>
      <c r="H10" s="27">
        <v>11</v>
      </c>
      <c r="I10" s="27">
        <v>51</v>
      </c>
      <c r="J10" s="80">
        <v>18</v>
      </c>
      <c r="K10" s="80">
        <v>19</v>
      </c>
      <c r="L10" s="80">
        <v>8</v>
      </c>
      <c r="M10" s="80">
        <v>6</v>
      </c>
      <c r="N10" s="81">
        <v>0.48571428571428571</v>
      </c>
      <c r="O10" s="25">
        <v>105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1983</v>
      </c>
      <c r="C11" s="27" t="s">
        <v>39</v>
      </c>
      <c r="D11" s="41" t="s">
        <v>55</v>
      </c>
      <c r="E11" s="27">
        <v>18</v>
      </c>
      <c r="F11" s="27">
        <v>1</v>
      </c>
      <c r="G11" s="27">
        <v>10</v>
      </c>
      <c r="H11" s="27">
        <v>8</v>
      </c>
      <c r="I11" s="27">
        <v>50</v>
      </c>
      <c r="J11" s="27">
        <v>5</v>
      </c>
      <c r="K11" s="80">
        <v>13</v>
      </c>
      <c r="L11" s="80">
        <v>21</v>
      </c>
      <c r="M11" s="80">
        <v>11</v>
      </c>
      <c r="N11" s="81">
        <v>0.49504950495049505</v>
      </c>
      <c r="O11" s="25">
        <v>101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85</v>
      </c>
      <c r="F12" s="19">
        <f t="shared" si="0"/>
        <v>4</v>
      </c>
      <c r="G12" s="19">
        <f t="shared" si="0"/>
        <v>41</v>
      </c>
      <c r="H12" s="19">
        <f t="shared" si="0"/>
        <v>58</v>
      </c>
      <c r="I12" s="19">
        <f t="shared" si="0"/>
        <v>170</v>
      </c>
      <c r="J12" s="19">
        <f t="shared" si="0"/>
        <v>47</v>
      </c>
      <c r="K12" s="19">
        <f t="shared" si="0"/>
        <v>53</v>
      </c>
      <c r="L12" s="19">
        <f t="shared" si="0"/>
        <v>47</v>
      </c>
      <c r="M12" s="19">
        <f t="shared" si="0"/>
        <v>23</v>
      </c>
      <c r="N12" s="31">
        <f>PRODUCT(169/O12)</f>
        <v>0.53144654088050314</v>
      </c>
      <c r="O12" s="32">
        <f>SUM(O9:O11)</f>
        <v>318</v>
      </c>
      <c r="P12" s="19">
        <f t="shared" ref="P12:AE12" si="1">SUM(P4:P11)</f>
        <v>11</v>
      </c>
      <c r="Q12" s="19">
        <f t="shared" si="1"/>
        <v>1</v>
      </c>
      <c r="R12" s="19">
        <f t="shared" si="1"/>
        <v>6</v>
      </c>
      <c r="S12" s="19">
        <f t="shared" si="1"/>
        <v>12</v>
      </c>
      <c r="T12" s="19">
        <f t="shared" si="1"/>
        <v>0</v>
      </c>
      <c r="U12" s="19">
        <f t="shared" si="1"/>
        <v>4</v>
      </c>
      <c r="V12" s="19">
        <f t="shared" si="1"/>
        <v>0</v>
      </c>
      <c r="W12" s="19">
        <f t="shared" si="1"/>
        <v>2</v>
      </c>
      <c r="X12" s="19">
        <f t="shared" si="1"/>
        <v>1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4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v>271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57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85</v>
      </c>
      <c r="F16" s="27">
        <f>PRODUCT(F12)</f>
        <v>4</v>
      </c>
      <c r="G16" s="27">
        <f>PRODUCT(G12)</f>
        <v>41</v>
      </c>
      <c r="H16" s="27">
        <f>PRODUCT(H12)</f>
        <v>58</v>
      </c>
      <c r="I16" s="27">
        <f>PRODUCT(I12)</f>
        <v>170</v>
      </c>
      <c r="J16" s="1"/>
      <c r="K16" s="45">
        <f>PRODUCT((F16+G16)/E16)</f>
        <v>0.52941176470588236</v>
      </c>
      <c r="L16" s="45">
        <f>PRODUCT(H16/E16)</f>
        <v>0.68235294117647061</v>
      </c>
      <c r="M16" s="45">
        <f>PRODUCT(I16/54)</f>
        <v>3.1481481481481484</v>
      </c>
      <c r="N16" s="30">
        <f>PRODUCT(N12)</f>
        <v>0.53144654088050314</v>
      </c>
      <c r="O16" s="25">
        <f>PRODUCT(O12)</f>
        <v>318</v>
      </c>
      <c r="P16" s="46" t="s">
        <v>31</v>
      </c>
      <c r="Q16" s="47"/>
      <c r="R16" s="47"/>
      <c r="S16" s="48" t="s">
        <v>50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5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16</v>
      </c>
      <c r="C17" s="52"/>
      <c r="D17" s="53"/>
      <c r="E17" s="27">
        <f>PRODUCT(P12)</f>
        <v>11</v>
      </c>
      <c r="F17" s="27">
        <f>PRODUCT(Q12)</f>
        <v>1</v>
      </c>
      <c r="G17" s="27">
        <f>PRODUCT(R12)</f>
        <v>6</v>
      </c>
      <c r="H17" s="27">
        <f>PRODUCT(S12)</f>
        <v>12</v>
      </c>
      <c r="I17" s="27"/>
      <c r="J17" s="1"/>
      <c r="K17" s="45">
        <f>PRODUCT((F17+G17)/E17)</f>
        <v>0.63636363636363635</v>
      </c>
      <c r="L17" s="45">
        <f>PRODUCT(H17/E17)</f>
        <v>1.0909090909090908</v>
      </c>
      <c r="M17" s="45"/>
      <c r="N17" s="30"/>
      <c r="O17" s="25"/>
      <c r="P17" s="54" t="s">
        <v>32</v>
      </c>
      <c r="Q17" s="55"/>
      <c r="R17" s="55"/>
      <c r="S17" s="56" t="s">
        <v>51</v>
      </c>
      <c r="T17" s="56"/>
      <c r="U17" s="56"/>
      <c r="V17" s="56"/>
      <c r="W17" s="56"/>
      <c r="X17" s="56"/>
      <c r="Y17" s="56"/>
      <c r="Z17" s="56"/>
      <c r="AA17" s="56"/>
      <c r="AB17" s="57" t="s">
        <v>52</v>
      </c>
      <c r="AC17" s="56"/>
      <c r="AD17" s="56"/>
      <c r="AE17" s="57"/>
      <c r="AF17" s="5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17</v>
      </c>
      <c r="C18" s="60"/>
      <c r="D18" s="61"/>
      <c r="E18" s="28">
        <f>PRODUCT(U12)</f>
        <v>4</v>
      </c>
      <c r="F18" s="28">
        <f>PRODUCT(V12)</f>
        <v>0</v>
      </c>
      <c r="G18" s="28">
        <f>PRODUCT(W12)</f>
        <v>2</v>
      </c>
      <c r="H18" s="28">
        <f>PRODUCT(X12)</f>
        <v>1</v>
      </c>
      <c r="I18" s="28"/>
      <c r="J18" s="1"/>
      <c r="K18" s="62">
        <f>PRODUCT((F18+G18)/E18)</f>
        <v>0.5</v>
      </c>
      <c r="L18" s="62">
        <f>PRODUCT(H18/E18)</f>
        <v>0.25</v>
      </c>
      <c r="M18" s="62"/>
      <c r="N18" s="63"/>
      <c r="O18" s="25"/>
      <c r="P18" s="54" t="s">
        <v>33</v>
      </c>
      <c r="Q18" s="55"/>
      <c r="R18" s="55"/>
      <c r="S18" s="56" t="s">
        <v>50</v>
      </c>
      <c r="T18" s="56"/>
      <c r="U18" s="56"/>
      <c r="V18" s="56"/>
      <c r="W18" s="56"/>
      <c r="X18" s="56"/>
      <c r="Y18" s="56"/>
      <c r="Z18" s="56"/>
      <c r="AA18" s="56"/>
      <c r="AB18" s="57" t="s">
        <v>36</v>
      </c>
      <c r="AC18" s="56"/>
      <c r="AD18" s="56"/>
      <c r="AE18" s="57"/>
      <c r="AF18" s="5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18</v>
      </c>
      <c r="C19" s="65"/>
      <c r="D19" s="66"/>
      <c r="E19" s="19">
        <f>SUM(E16:E18)</f>
        <v>100</v>
      </c>
      <c r="F19" s="19">
        <f>SUM(F16:F18)</f>
        <v>5</v>
      </c>
      <c r="G19" s="19">
        <f>SUM(G16:G18)</f>
        <v>49</v>
      </c>
      <c r="H19" s="19">
        <f>SUM(H16:H18)</f>
        <v>71</v>
      </c>
      <c r="I19" s="19">
        <f>SUM(I16:I18)</f>
        <v>170</v>
      </c>
      <c r="J19" s="1"/>
      <c r="K19" s="67">
        <f>PRODUCT((F19+G19)/E19)</f>
        <v>0.54</v>
      </c>
      <c r="L19" s="67">
        <f>PRODUCT(H19/E19)</f>
        <v>0.71</v>
      </c>
      <c r="M19" s="67">
        <v>3.15</v>
      </c>
      <c r="N19" s="31">
        <v>0.53100000000000003</v>
      </c>
      <c r="O19" s="25">
        <f>SUM(O16:O18)</f>
        <v>318</v>
      </c>
      <c r="P19" s="68" t="s">
        <v>34</v>
      </c>
      <c r="Q19" s="69"/>
      <c r="R19" s="69"/>
      <c r="S19" s="70" t="s">
        <v>54</v>
      </c>
      <c r="T19" s="70"/>
      <c r="U19" s="70"/>
      <c r="V19" s="70"/>
      <c r="W19" s="70"/>
      <c r="X19" s="70"/>
      <c r="Y19" s="70"/>
      <c r="Z19" s="70"/>
      <c r="AA19" s="70"/>
      <c r="AB19" s="71" t="s">
        <v>53</v>
      </c>
      <c r="AC19" s="70"/>
      <c r="AD19" s="70"/>
      <c r="AE19" s="71"/>
      <c r="AF19" s="7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82" t="s">
        <v>49</v>
      </c>
      <c r="E21" s="74"/>
      <c r="F21" s="74"/>
      <c r="G21" s="74"/>
      <c r="H21" s="74"/>
      <c r="I21" s="74"/>
      <c r="J21" s="74"/>
      <c r="K21" s="74"/>
      <c r="L21" s="74"/>
      <c r="M21" s="74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56</v>
      </c>
      <c r="E22" s="74"/>
      <c r="F22" s="74"/>
      <c r="G22" s="74"/>
      <c r="H22" s="74"/>
      <c r="I22" s="74"/>
      <c r="J22" s="74"/>
      <c r="K22" s="74"/>
      <c r="L22" s="74"/>
      <c r="M22" s="74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1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1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1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1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1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1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1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1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1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1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1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1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1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1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1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1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1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1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1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3" t="s">
        <v>58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38</v>
      </c>
      <c r="C2" s="4"/>
      <c r="D2" s="12"/>
      <c r="E2" s="12"/>
      <c r="F2" s="88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43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59</v>
      </c>
      <c r="C3" s="23" t="s">
        <v>60</v>
      </c>
      <c r="D3" s="91" t="s">
        <v>61</v>
      </c>
      <c r="E3" s="92" t="s">
        <v>1</v>
      </c>
      <c r="F3" s="25"/>
      <c r="G3" s="93" t="s">
        <v>62</v>
      </c>
      <c r="H3" s="94" t="s">
        <v>63</v>
      </c>
      <c r="I3" s="94" t="s">
        <v>28</v>
      </c>
      <c r="J3" s="18" t="s">
        <v>64</v>
      </c>
      <c r="K3" s="95" t="s">
        <v>65</v>
      </c>
      <c r="L3" s="95" t="s">
        <v>66</v>
      </c>
      <c r="M3" s="93" t="s">
        <v>67</v>
      </c>
      <c r="N3" s="93" t="s">
        <v>27</v>
      </c>
      <c r="O3" s="94" t="s">
        <v>68</v>
      </c>
      <c r="P3" s="93" t="s">
        <v>63</v>
      </c>
      <c r="Q3" s="93" t="s">
        <v>3</v>
      </c>
      <c r="R3" s="93">
        <v>1</v>
      </c>
      <c r="S3" s="93">
        <v>2</v>
      </c>
      <c r="T3" s="93">
        <v>3</v>
      </c>
      <c r="U3" s="93" t="s">
        <v>69</v>
      </c>
      <c r="V3" s="18" t="s">
        <v>19</v>
      </c>
      <c r="W3" s="17" t="s">
        <v>70</v>
      </c>
      <c r="X3" s="17" t="s">
        <v>71</v>
      </c>
      <c r="Y3" s="87"/>
      <c r="Z3" s="87"/>
      <c r="AA3" s="87"/>
      <c r="AB3" s="87"/>
      <c r="AC3" s="87"/>
      <c r="AD3" s="87"/>
    </row>
    <row r="4" spans="1:30" x14ac:dyDescent="0.25">
      <c r="A4" s="9"/>
      <c r="B4" s="96" t="s">
        <v>73</v>
      </c>
      <c r="C4" s="99" t="s">
        <v>74</v>
      </c>
      <c r="D4" s="96" t="s">
        <v>72</v>
      </c>
      <c r="E4" s="106" t="s">
        <v>40</v>
      </c>
      <c r="F4" s="109"/>
      <c r="G4" s="97">
        <v>1</v>
      </c>
      <c r="H4" s="97"/>
      <c r="I4" s="97"/>
      <c r="J4" s="97" t="s">
        <v>75</v>
      </c>
      <c r="K4" s="97">
        <v>4</v>
      </c>
      <c r="L4" s="97" t="s">
        <v>76</v>
      </c>
      <c r="M4" s="97">
        <v>1</v>
      </c>
      <c r="N4" s="97"/>
      <c r="O4" s="97">
        <v>1</v>
      </c>
      <c r="P4" s="97">
        <v>4</v>
      </c>
      <c r="Q4" s="110"/>
      <c r="R4" s="110"/>
      <c r="S4" s="110"/>
      <c r="T4" s="110"/>
      <c r="U4" s="110"/>
      <c r="V4" s="107"/>
      <c r="W4" s="96" t="s">
        <v>77</v>
      </c>
      <c r="X4" s="97"/>
      <c r="Y4" s="87"/>
      <c r="Z4" s="87"/>
      <c r="AA4" s="87"/>
      <c r="AB4" s="87"/>
      <c r="AC4" s="87"/>
      <c r="AD4" s="87"/>
    </row>
    <row r="5" spans="1:30" x14ac:dyDescent="0.25">
      <c r="A5" s="9"/>
      <c r="B5" s="96" t="s">
        <v>78</v>
      </c>
      <c r="C5" s="99" t="s">
        <v>79</v>
      </c>
      <c r="D5" s="96" t="s">
        <v>72</v>
      </c>
      <c r="E5" s="106" t="s">
        <v>40</v>
      </c>
      <c r="F5" s="109"/>
      <c r="G5" s="97">
        <v>1</v>
      </c>
      <c r="H5" s="97"/>
      <c r="I5" s="97"/>
      <c r="J5" s="97" t="s">
        <v>80</v>
      </c>
      <c r="K5" s="97"/>
      <c r="L5" s="97"/>
      <c r="M5" s="97">
        <v>1</v>
      </c>
      <c r="N5" s="97"/>
      <c r="O5" s="97"/>
      <c r="P5" s="97"/>
      <c r="Q5" s="110"/>
      <c r="R5" s="110"/>
      <c r="S5" s="110"/>
      <c r="T5" s="110"/>
      <c r="U5" s="110"/>
      <c r="V5" s="107"/>
      <c r="W5" s="108" t="s">
        <v>81</v>
      </c>
      <c r="X5" s="97"/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11"/>
      <c r="F6" s="112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>
        <v>4</v>
      </c>
      <c r="Q6" s="113"/>
      <c r="R6" s="113"/>
      <c r="S6" s="113"/>
      <c r="T6" s="113"/>
      <c r="U6" s="113"/>
      <c r="V6" s="31"/>
      <c r="W6" s="114"/>
      <c r="X6" s="113"/>
      <c r="Y6" s="87"/>
      <c r="Z6" s="87"/>
      <c r="AA6" s="87"/>
      <c r="AB6" s="87"/>
      <c r="AC6" s="87"/>
      <c r="AD6" s="87"/>
    </row>
    <row r="7" spans="1:30" x14ac:dyDescent="0.25">
      <c r="A7" s="24"/>
      <c r="B7" s="115"/>
      <c r="C7" s="116"/>
      <c r="D7" s="117"/>
      <c r="E7" s="118"/>
      <c r="F7" s="119"/>
      <c r="G7" s="116"/>
      <c r="H7" s="116"/>
      <c r="I7" s="116"/>
      <c r="J7" s="120"/>
      <c r="K7" s="120"/>
      <c r="L7" s="120"/>
      <c r="M7" s="116"/>
      <c r="N7" s="116"/>
      <c r="O7" s="116"/>
      <c r="P7" s="116"/>
      <c r="Q7" s="121"/>
      <c r="R7" s="121"/>
      <c r="S7" s="121"/>
      <c r="T7" s="121"/>
      <c r="U7" s="121"/>
      <c r="V7" s="116"/>
      <c r="W7" s="117"/>
      <c r="X7" s="122"/>
      <c r="Y7" s="87"/>
      <c r="Z7" s="87"/>
      <c r="AA7" s="87"/>
      <c r="AB7" s="87"/>
      <c r="AC7" s="87"/>
      <c r="AD7" s="87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00"/>
      <c r="C35" s="1"/>
      <c r="D35" s="100"/>
      <c r="E35" s="10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00"/>
      <c r="C36" s="1"/>
      <c r="D36" s="100"/>
      <c r="E36" s="10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00"/>
      <c r="C37" s="1"/>
      <c r="D37" s="100"/>
      <c r="E37" s="10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87"/>
      <c r="Z37" s="87"/>
      <c r="AA37" s="87"/>
      <c r="AB37" s="87"/>
      <c r="AC37" s="87"/>
      <c r="AD3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2019-01-21T21:46:39Z</dcterms:modified>
</cp:coreProperties>
</file>