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23" i="1" l="1"/>
  <c r="P6" i="2" l="1"/>
  <c r="M6" i="2"/>
  <c r="G6" i="2"/>
  <c r="T19" i="1" l="1"/>
  <c r="T18" i="1"/>
  <c r="T17" i="1"/>
  <c r="T16" i="1"/>
  <c r="T15" i="1"/>
  <c r="T14" i="1"/>
  <c r="T13" i="1"/>
  <c r="O16" i="1" l="1"/>
  <c r="O15" i="1"/>
  <c r="O14" i="1"/>
  <c r="O13" i="1"/>
  <c r="O11" i="1"/>
  <c r="O10" i="1"/>
  <c r="O9" i="1"/>
  <c r="O25" i="1" s="1"/>
  <c r="AJ25" i="1"/>
  <c r="AI25" i="1"/>
  <c r="AH25" i="1"/>
  <c r="AG25" i="1"/>
  <c r="AF25" i="1"/>
  <c r="AE25" i="1"/>
  <c r="AD25" i="1"/>
  <c r="AC25" i="1"/>
  <c r="AB25" i="1"/>
  <c r="AA25" i="1"/>
  <c r="Z25" i="1"/>
  <c r="Y25" i="1"/>
  <c r="I30" i="1" s="1"/>
  <c r="N30" i="1" s="1"/>
  <c r="X25" i="1"/>
  <c r="H30" i="1" s="1"/>
  <c r="W25" i="1"/>
  <c r="G30" i="1" s="1"/>
  <c r="V25" i="1"/>
  <c r="F30" i="1"/>
  <c r="U25" i="1"/>
  <c r="E30" i="1" s="1"/>
  <c r="M25" i="1"/>
  <c r="L25" i="1"/>
  <c r="K25" i="1"/>
  <c r="J25" i="1"/>
  <c r="I25" i="1"/>
  <c r="I29" i="1"/>
  <c r="H25" i="1"/>
  <c r="H29" i="1"/>
  <c r="G25" i="1"/>
  <c r="G29" i="1"/>
  <c r="F25" i="1"/>
  <c r="E25" i="1"/>
  <c r="E29" i="1" s="1"/>
  <c r="F29" i="1"/>
  <c r="M30" i="1" l="1"/>
  <c r="I32" i="1"/>
  <c r="L30" i="1"/>
  <c r="H32" i="1"/>
  <c r="D26" i="1"/>
  <c r="F32" i="1"/>
  <c r="G32" i="1"/>
  <c r="N25" i="1"/>
  <c r="N29" i="1" s="1"/>
  <c r="O29" i="1" s="1"/>
  <c r="O32" i="1" s="1"/>
  <c r="E32" i="1"/>
  <c r="M32" i="1" s="1"/>
  <c r="K29" i="1"/>
  <c r="L29" i="1"/>
  <c r="K30" i="1"/>
  <c r="M29" i="1"/>
  <c r="K32" i="1" l="1"/>
  <c r="L32" i="1"/>
  <c r="N32" i="1"/>
</calcChain>
</file>

<file path=xl/sharedStrings.xml><?xml version="1.0" encoding="utf-8"?>
<sst xmlns="http://schemas.openxmlformats.org/spreadsheetml/2006/main" count="178" uniqueCount="111">
  <si>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</si>
  <si>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</si>
  <si>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</si>
  <si>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</si>
  <si>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</si>
  <si>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</si>
  <si>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</si>
  <si>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</si>
  <si>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</si>
  <si>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</si>
  <si>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</si>
  <si>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</si>
  <si>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</si>
  <si>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</si>
  <si>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</si>
  <si>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</si>
  <si>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</si>
  <si>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</si>
  <si>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</si>
  <si>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</si>
  <si>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</si>
  <si>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</si>
  <si>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</si>
  <si>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</si>
  <si>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</si>
  <si>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</si>
  <si>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</si>
  <si>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</si>
  <si>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</si>
  <si>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</si>
  <si>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</si>
  <si>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</si>
  <si>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</si>
  <si>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</si>
  <si>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Fera</t>
  </si>
  <si>
    <t>Niina Jokinen</t>
  </si>
  <si>
    <t>Pesäkarhut</t>
  </si>
  <si>
    <t>12.</t>
  </si>
  <si>
    <t>6.</t>
  </si>
  <si>
    <t>3.</t>
  </si>
  <si>
    <t>8.</t>
  </si>
  <si>
    <t>5.</t>
  </si>
  <si>
    <t>ykköspesis</t>
  </si>
  <si>
    <t>****</t>
  </si>
  <si>
    <t>KöLa</t>
  </si>
  <si>
    <t>suomensarja</t>
  </si>
  <si>
    <t>Fera  2</t>
  </si>
  <si>
    <t>Fera = Fera, Rauma (1958)</t>
  </si>
  <si>
    <t>Pesäkarhut = Pesäkarhut, Pori  (1985)</t>
  </si>
  <si>
    <t>KöLa = Köyliön Lallit  (1946)</t>
  </si>
  <si>
    <t>UPV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</si>
  <si>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</si>
  <si>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</si>
  <si>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</si>
  <si>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</si>
  <si>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</si>
  <si>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</si>
  <si>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</si>
  <si>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</si>
  <si>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 xml:space="preserve">  20 v   4 kk 26 pv</t>
  </si>
  <si>
    <t>5.  ottelu</t>
  </si>
  <si>
    <t>26.05. 1999  Manse PP - Fera  2-0  (6-4, 6-0)</t>
  </si>
  <si>
    <t xml:space="preserve">  20 v   5 kk   9 pv</t>
  </si>
  <si>
    <t>37.  ottelu</t>
  </si>
  <si>
    <t>12.07. 2000  Pesäkarhut - Virkiä  2-0  (11-1, 3-0)</t>
  </si>
  <si>
    <t xml:space="preserve">  21 v   6 kk 25 pv</t>
  </si>
  <si>
    <t>L+T</t>
  </si>
  <si>
    <t>KaMa</t>
  </si>
  <si>
    <t>KaMa = Kankaanpään Maila  (1958)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</si>
  <si>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</si>
  <si>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</si>
  <si>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</si>
  <si>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</si>
  <si>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</si>
  <si>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</si>
  <si>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</si>
  <si>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</si>
  <si>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</si>
  <si>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</si>
  <si>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</si>
  <si>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</si>
  <si>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</si>
  <si>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</si>
  <si>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23.07. 2005  Oulu</t>
  </si>
  <si>
    <t>1-2  (4-3, 5-6, 0-0, 1-2)</t>
  </si>
  <si>
    <t>Länsi</t>
  </si>
  <si>
    <t>2k</t>
  </si>
  <si>
    <t>Jarmo Ania</t>
  </si>
  <si>
    <t>2815</t>
  </si>
  <si>
    <t>01.07. 2006  Kitee</t>
  </si>
  <si>
    <t>0-1  (1-5, 2-2)</t>
  </si>
  <si>
    <t>Petri Kaijansinkko</t>
  </si>
  <si>
    <t>4322</t>
  </si>
  <si>
    <t>26 v  7 kk  6 pv</t>
  </si>
  <si>
    <t>17.12.1978   Rauma</t>
  </si>
  <si>
    <t>NAISET</t>
  </si>
  <si>
    <t xml:space="preserve"> ITÄ - LÄNSI - KORTTI</t>
  </si>
  <si>
    <t>Lukko</t>
  </si>
  <si>
    <t>Lukko = Fera</t>
  </si>
  <si>
    <t>4.</t>
  </si>
  <si>
    <t>Paras pelaaja  (NYP)</t>
  </si>
  <si>
    <t>Tittelit</t>
  </si>
  <si>
    <t>4/4</t>
  </si>
  <si>
    <t>1/1</t>
  </si>
  <si>
    <t>3/3</t>
  </si>
  <si>
    <t>4/7</t>
  </si>
  <si>
    <t>2/3</t>
  </si>
  <si>
    <t>0/1</t>
  </si>
  <si>
    <t>2/2</t>
  </si>
  <si>
    <t>8/11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</si>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</sst>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2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7" borderId="1" xfId="0" applyFont="1" applyFill="1" applyBorder="1"/>
    <xf numFmtId="0" fontId="1" fillId="2" borderId="0" xfId="0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0"/>
  <sheetViews>
    <sheetView tabSelected="1" zoomScale="90" zoomScaleNormal="90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3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94" customWidth="1"/>
    <col min="19" max="19" width="5.7109375" style="93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61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94</v>
      </c>
      <c r="F1" s="5"/>
      <c r="G1" s="6"/>
      <c r="H1" s="3"/>
      <c r="I1" s="5"/>
      <c r="J1" s="5"/>
      <c r="K1" s="5"/>
      <c r="L1" s="3"/>
      <c r="M1" s="7"/>
      <c r="N1" s="7"/>
      <c r="O1" s="7"/>
      <c r="P1" s="92"/>
      <c r="Q1" s="92"/>
      <c r="R1" s="9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101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62">
        <v>1994</v>
      </c>
      <c r="C4" s="62"/>
      <c r="D4" s="63" t="s">
        <v>34</v>
      </c>
      <c r="E4" s="62"/>
      <c r="F4" s="65" t="s">
        <v>42</v>
      </c>
      <c r="G4" s="67"/>
      <c r="H4" s="66"/>
      <c r="I4" s="62"/>
      <c r="J4" s="62"/>
      <c r="K4" s="62"/>
      <c r="L4" s="62"/>
      <c r="M4" s="62"/>
      <c r="N4" s="64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62">
        <v>1995</v>
      </c>
      <c r="C5" s="62"/>
      <c r="D5" s="63" t="s">
        <v>34</v>
      </c>
      <c r="E5" s="62"/>
      <c r="F5" s="65" t="s">
        <v>42</v>
      </c>
      <c r="G5" s="67"/>
      <c r="H5" s="66"/>
      <c r="I5" s="62"/>
      <c r="J5" s="62"/>
      <c r="K5" s="62"/>
      <c r="L5" s="62"/>
      <c r="M5" s="62"/>
      <c r="N5" s="64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62">
        <v>1996</v>
      </c>
      <c r="C6" s="62"/>
      <c r="D6" s="63" t="s">
        <v>34</v>
      </c>
      <c r="E6" s="62"/>
      <c r="F6" s="65" t="s">
        <v>42</v>
      </c>
      <c r="G6" s="67"/>
      <c r="H6" s="66"/>
      <c r="I6" s="62"/>
      <c r="J6" s="62"/>
      <c r="K6" s="62"/>
      <c r="L6" s="62"/>
      <c r="M6" s="62"/>
      <c r="N6" s="64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62">
        <v>1997</v>
      </c>
      <c r="C7" s="62"/>
      <c r="D7" s="63" t="s">
        <v>50</v>
      </c>
      <c r="E7" s="62"/>
      <c r="F7" s="65" t="s">
        <v>42</v>
      </c>
      <c r="G7" s="67"/>
      <c r="H7" s="66"/>
      <c r="I7" s="62"/>
      <c r="J7" s="62"/>
      <c r="K7" s="62"/>
      <c r="L7" s="62"/>
      <c r="M7" s="62"/>
      <c r="N7" s="64"/>
      <c r="O7" s="37"/>
      <c r="P7" s="19"/>
      <c r="Q7" s="19"/>
      <c r="R7" s="19"/>
      <c r="S7" s="19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62">
        <v>1998</v>
      </c>
      <c r="C8" s="62"/>
      <c r="D8" s="63" t="s">
        <v>34</v>
      </c>
      <c r="E8" s="62"/>
      <c r="F8" s="65" t="s">
        <v>42</v>
      </c>
      <c r="G8" s="67"/>
      <c r="H8" s="66"/>
      <c r="I8" s="62"/>
      <c r="J8" s="62"/>
      <c r="K8" s="62"/>
      <c r="L8" s="62"/>
      <c r="M8" s="62"/>
      <c r="N8" s="64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1999</v>
      </c>
      <c r="C9" s="27" t="s">
        <v>37</v>
      </c>
      <c r="D9" s="28" t="s">
        <v>34</v>
      </c>
      <c r="E9" s="27">
        <v>21</v>
      </c>
      <c r="F9" s="27">
        <v>0</v>
      </c>
      <c r="G9" s="27">
        <v>4</v>
      </c>
      <c r="H9" s="27">
        <v>11</v>
      </c>
      <c r="I9" s="27">
        <v>79</v>
      </c>
      <c r="J9" s="27">
        <v>25</v>
      </c>
      <c r="K9" s="27">
        <v>34</v>
      </c>
      <c r="L9" s="27">
        <v>16</v>
      </c>
      <c r="M9" s="27">
        <v>4</v>
      </c>
      <c r="N9" s="29">
        <v>0.56999999999999995</v>
      </c>
      <c r="O9" s="25">
        <f>PRODUCT(I9/N9)</f>
        <v>138.59649122807019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2000</v>
      </c>
      <c r="C10" s="27" t="s">
        <v>38</v>
      </c>
      <c r="D10" s="28" t="s">
        <v>36</v>
      </c>
      <c r="E10" s="27">
        <v>22</v>
      </c>
      <c r="F10" s="27">
        <v>1</v>
      </c>
      <c r="G10" s="27">
        <v>6</v>
      </c>
      <c r="H10" s="27">
        <v>13</v>
      </c>
      <c r="I10" s="27">
        <v>55</v>
      </c>
      <c r="J10" s="27">
        <v>27</v>
      </c>
      <c r="K10" s="27">
        <v>9</v>
      </c>
      <c r="L10" s="27">
        <v>12</v>
      </c>
      <c r="M10" s="27">
        <v>7</v>
      </c>
      <c r="N10" s="29">
        <v>0.40699999999999997</v>
      </c>
      <c r="O10" s="25">
        <f t="shared" ref="O10:O16" si="0">PRODUCT(I10/N10)</f>
        <v>135.13513513513516</v>
      </c>
      <c r="P10" s="19"/>
      <c r="Q10" s="19"/>
      <c r="R10" s="19"/>
      <c r="S10" s="19"/>
      <c r="T10" s="25"/>
      <c r="U10" s="27">
        <v>5</v>
      </c>
      <c r="V10" s="27">
        <v>0</v>
      </c>
      <c r="W10" s="27">
        <v>1</v>
      </c>
      <c r="X10" s="27">
        <v>3</v>
      </c>
      <c r="Y10" s="27">
        <v>9</v>
      </c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2001</v>
      </c>
      <c r="C11" s="27" t="s">
        <v>39</v>
      </c>
      <c r="D11" s="28" t="s">
        <v>36</v>
      </c>
      <c r="E11" s="27">
        <v>23</v>
      </c>
      <c r="F11" s="27">
        <v>1</v>
      </c>
      <c r="G11" s="27">
        <v>9</v>
      </c>
      <c r="H11" s="27">
        <v>18</v>
      </c>
      <c r="I11" s="27">
        <v>50</v>
      </c>
      <c r="J11" s="27">
        <v>24</v>
      </c>
      <c r="K11" s="27">
        <v>9</v>
      </c>
      <c r="L11" s="27">
        <v>7</v>
      </c>
      <c r="M11" s="27">
        <v>10</v>
      </c>
      <c r="N11" s="29">
        <v>0.56200000000000006</v>
      </c>
      <c r="O11" s="25">
        <f t="shared" si="0"/>
        <v>88.967971530249102</v>
      </c>
      <c r="P11" s="19"/>
      <c r="Q11" s="19"/>
      <c r="R11" s="19"/>
      <c r="S11" s="19"/>
      <c r="T11" s="25"/>
      <c r="U11" s="27">
        <v>8</v>
      </c>
      <c r="V11" s="27">
        <v>0</v>
      </c>
      <c r="W11" s="27">
        <v>3</v>
      </c>
      <c r="X11" s="27">
        <v>4</v>
      </c>
      <c r="Y11" s="27">
        <v>19</v>
      </c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>
        <v>1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2002</v>
      </c>
      <c r="C12" s="27"/>
      <c r="D12" s="28" t="s">
        <v>36</v>
      </c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>
        <v>1</v>
      </c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2003</v>
      </c>
      <c r="C13" s="27" t="s">
        <v>40</v>
      </c>
      <c r="D13" s="28" t="s">
        <v>34</v>
      </c>
      <c r="E13" s="27">
        <v>16</v>
      </c>
      <c r="F13" s="27">
        <v>0</v>
      </c>
      <c r="G13" s="27">
        <v>15</v>
      </c>
      <c r="H13" s="27">
        <v>7</v>
      </c>
      <c r="I13" s="27">
        <v>58</v>
      </c>
      <c r="J13" s="27">
        <v>6</v>
      </c>
      <c r="K13" s="27">
        <v>17</v>
      </c>
      <c r="L13" s="27">
        <v>20</v>
      </c>
      <c r="M13" s="27">
        <v>15</v>
      </c>
      <c r="N13" s="29">
        <v>0.56299999999999994</v>
      </c>
      <c r="O13" s="25">
        <f t="shared" si="0"/>
        <v>103.0195381882771</v>
      </c>
      <c r="P13" s="19"/>
      <c r="Q13" s="19"/>
      <c r="R13" s="19"/>
      <c r="S13" s="19"/>
      <c r="T13" s="25" t="e">
        <f t="shared" ref="T13:T19" si="1">PRODUCT(L13/S13)</f>
        <v>#DIV/0!</v>
      </c>
      <c r="U13" s="27">
        <v>3</v>
      </c>
      <c r="V13" s="27">
        <v>0</v>
      </c>
      <c r="W13" s="27">
        <v>1</v>
      </c>
      <c r="X13" s="27">
        <v>0</v>
      </c>
      <c r="Y13" s="27">
        <v>9</v>
      </c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2004</v>
      </c>
      <c r="C14" s="27" t="s">
        <v>41</v>
      </c>
      <c r="D14" s="28" t="s">
        <v>34</v>
      </c>
      <c r="E14" s="27">
        <v>20</v>
      </c>
      <c r="F14" s="27">
        <v>0</v>
      </c>
      <c r="G14" s="27">
        <v>5</v>
      </c>
      <c r="H14" s="27">
        <v>31</v>
      </c>
      <c r="I14" s="27">
        <v>111</v>
      </c>
      <c r="J14" s="27">
        <v>29</v>
      </c>
      <c r="K14" s="27">
        <v>60</v>
      </c>
      <c r="L14" s="27">
        <v>17</v>
      </c>
      <c r="M14" s="27">
        <v>5</v>
      </c>
      <c r="N14" s="29">
        <v>0.73</v>
      </c>
      <c r="O14" s="25">
        <f t="shared" si="0"/>
        <v>152.05479452054794</v>
      </c>
      <c r="P14" s="19"/>
      <c r="Q14" s="19"/>
      <c r="R14" s="19"/>
      <c r="S14" s="19" t="s">
        <v>38</v>
      </c>
      <c r="T14" s="25" t="e">
        <f t="shared" si="1"/>
        <v>#VALUE!</v>
      </c>
      <c r="U14" s="27">
        <v>7</v>
      </c>
      <c r="V14" s="27">
        <v>0</v>
      </c>
      <c r="W14" s="27">
        <v>1</v>
      </c>
      <c r="X14" s="27">
        <v>6</v>
      </c>
      <c r="Y14" s="27">
        <v>30</v>
      </c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2005</v>
      </c>
      <c r="C15" s="27" t="s">
        <v>41</v>
      </c>
      <c r="D15" s="28" t="s">
        <v>34</v>
      </c>
      <c r="E15" s="27">
        <v>20</v>
      </c>
      <c r="F15" s="27">
        <v>0</v>
      </c>
      <c r="G15" s="27">
        <v>4</v>
      </c>
      <c r="H15" s="27">
        <v>19</v>
      </c>
      <c r="I15" s="27">
        <v>88</v>
      </c>
      <c r="J15" s="27">
        <v>6</v>
      </c>
      <c r="K15" s="27">
        <v>40</v>
      </c>
      <c r="L15" s="27">
        <v>38</v>
      </c>
      <c r="M15" s="27">
        <v>4</v>
      </c>
      <c r="N15" s="29">
        <v>0.64700000000000002</v>
      </c>
      <c r="O15" s="25">
        <f t="shared" si="0"/>
        <v>136.01236476043277</v>
      </c>
      <c r="P15" s="19"/>
      <c r="Q15" s="19"/>
      <c r="R15" s="19"/>
      <c r="S15" s="19"/>
      <c r="T15" s="25" t="e">
        <f t="shared" si="1"/>
        <v>#DIV/0!</v>
      </c>
      <c r="U15" s="27">
        <v>7</v>
      </c>
      <c r="V15" s="27">
        <v>0</v>
      </c>
      <c r="W15" s="27">
        <v>1</v>
      </c>
      <c r="X15" s="27">
        <v>7</v>
      </c>
      <c r="Y15" s="27">
        <v>33</v>
      </c>
      <c r="Z15" s="30"/>
      <c r="AA15" s="30"/>
      <c r="AB15" s="30"/>
      <c r="AC15" s="30"/>
      <c r="AD15" s="30"/>
      <c r="AE15" s="27">
        <v>1</v>
      </c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2006</v>
      </c>
      <c r="C16" s="27" t="s">
        <v>38</v>
      </c>
      <c r="D16" s="28" t="s">
        <v>34</v>
      </c>
      <c r="E16" s="27">
        <v>20</v>
      </c>
      <c r="F16" s="27">
        <v>0</v>
      </c>
      <c r="G16" s="27">
        <v>8</v>
      </c>
      <c r="H16" s="27">
        <v>29</v>
      </c>
      <c r="I16" s="27">
        <v>91</v>
      </c>
      <c r="J16" s="27">
        <v>12</v>
      </c>
      <c r="K16" s="27">
        <v>33</v>
      </c>
      <c r="L16" s="27">
        <v>38</v>
      </c>
      <c r="M16" s="27">
        <v>8</v>
      </c>
      <c r="N16" s="29">
        <v>0.64100000000000001</v>
      </c>
      <c r="O16" s="25">
        <f t="shared" si="0"/>
        <v>141.96567862714508</v>
      </c>
      <c r="P16" s="19"/>
      <c r="Q16" s="19"/>
      <c r="R16" s="19"/>
      <c r="S16" s="19"/>
      <c r="T16" s="25" t="e">
        <f t="shared" si="1"/>
        <v>#DIV/0!</v>
      </c>
      <c r="U16" s="27">
        <v>4</v>
      </c>
      <c r="V16" s="27">
        <v>0</v>
      </c>
      <c r="W16" s="27">
        <v>4</v>
      </c>
      <c r="X16" s="27">
        <v>1</v>
      </c>
      <c r="Y16" s="27">
        <v>24</v>
      </c>
      <c r="Z16" s="30"/>
      <c r="AA16" s="30"/>
      <c r="AB16" s="30"/>
      <c r="AC16" s="30"/>
      <c r="AD16" s="30"/>
      <c r="AE16" s="27">
        <v>1</v>
      </c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51" ht="15" customHeight="1" x14ac:dyDescent="0.2">
      <c r="A17" s="1"/>
      <c r="B17" s="68">
        <v>2007</v>
      </c>
      <c r="C17" s="68"/>
      <c r="D17" s="69" t="s">
        <v>46</v>
      </c>
      <c r="E17" s="68"/>
      <c r="F17" s="71" t="s">
        <v>45</v>
      </c>
      <c r="G17" s="68"/>
      <c r="H17" s="68"/>
      <c r="I17" s="68"/>
      <c r="J17" s="68"/>
      <c r="K17" s="68"/>
      <c r="L17" s="68"/>
      <c r="M17" s="68"/>
      <c r="N17" s="70"/>
      <c r="O17" s="25"/>
      <c r="P17" s="19"/>
      <c r="Q17" s="19"/>
      <c r="R17" s="19"/>
      <c r="S17" s="19"/>
      <c r="T17" s="25" t="e">
        <f t="shared" si="1"/>
        <v>#DIV/0!</v>
      </c>
      <c r="U17" s="27"/>
      <c r="V17" s="27"/>
      <c r="W17" s="27"/>
      <c r="X17" s="27"/>
      <c r="Y17" s="27"/>
      <c r="Z17" s="30"/>
      <c r="AA17" s="30"/>
      <c r="AB17" s="30"/>
      <c r="AC17" s="30"/>
      <c r="AD17" s="30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51" ht="15" customHeight="1" x14ac:dyDescent="0.2">
      <c r="A18" s="1"/>
      <c r="B18" s="27" t="s">
        <v>43</v>
      </c>
      <c r="C18" s="27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9"/>
      <c r="O18" s="25"/>
      <c r="P18" s="19"/>
      <c r="Q18" s="19"/>
      <c r="R18" s="19"/>
      <c r="S18" s="19"/>
      <c r="T18" s="25" t="e">
        <f t="shared" si="1"/>
        <v>#DIV/0!</v>
      </c>
      <c r="U18" s="27"/>
      <c r="V18" s="27"/>
      <c r="W18" s="27"/>
      <c r="X18" s="27"/>
      <c r="Y18" s="27"/>
      <c r="Z18" s="30"/>
      <c r="AA18" s="30"/>
      <c r="AB18" s="30"/>
      <c r="AC18" s="30"/>
      <c r="AD18" s="30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51" ht="15" customHeight="1" x14ac:dyDescent="0.2">
      <c r="A19" s="1"/>
      <c r="B19" s="68">
        <v>2012</v>
      </c>
      <c r="C19" s="68"/>
      <c r="D19" s="69" t="s">
        <v>44</v>
      </c>
      <c r="E19" s="68"/>
      <c r="F19" s="71" t="s">
        <v>45</v>
      </c>
      <c r="G19" s="68"/>
      <c r="H19" s="68"/>
      <c r="I19" s="68"/>
      <c r="J19" s="68"/>
      <c r="K19" s="68"/>
      <c r="L19" s="68"/>
      <c r="M19" s="68"/>
      <c r="N19" s="70"/>
      <c r="O19" s="25"/>
      <c r="P19" s="19"/>
      <c r="Q19" s="19"/>
      <c r="R19" s="19"/>
      <c r="S19" s="19"/>
      <c r="T19" s="25" t="e">
        <f t="shared" si="1"/>
        <v>#DIV/0!</v>
      </c>
      <c r="U19" s="27"/>
      <c r="V19" s="27"/>
      <c r="W19" s="27"/>
      <c r="X19" s="27"/>
      <c r="Y19" s="27"/>
      <c r="Z19" s="30"/>
      <c r="AA19" s="30"/>
      <c r="AB19" s="30"/>
      <c r="AC19" s="30"/>
      <c r="AD19" s="30"/>
      <c r="AE19" s="27"/>
      <c r="AF19" s="27"/>
      <c r="AG19" s="27"/>
      <c r="AH19" s="27"/>
      <c r="AI19" s="27"/>
      <c r="AJ19" s="27"/>
      <c r="AK19" s="14"/>
      <c r="AL19" s="24"/>
      <c r="AM19" s="9"/>
      <c r="AN19" s="9"/>
      <c r="AO19" s="9"/>
      <c r="AP19" s="9"/>
      <c r="AQ19" s="9"/>
    </row>
    <row r="20" spans="1:51" ht="15" customHeight="1" x14ac:dyDescent="0.2">
      <c r="A20" s="1"/>
      <c r="B20" s="68">
        <v>2013</v>
      </c>
      <c r="C20" s="68"/>
      <c r="D20" s="69" t="s">
        <v>44</v>
      </c>
      <c r="E20" s="68"/>
      <c r="F20" s="71" t="s">
        <v>45</v>
      </c>
      <c r="G20" s="68"/>
      <c r="H20" s="68"/>
      <c r="I20" s="68"/>
      <c r="J20" s="68"/>
      <c r="K20" s="68"/>
      <c r="L20" s="68"/>
      <c r="M20" s="68"/>
      <c r="N20" s="70"/>
      <c r="O20" s="25"/>
      <c r="P20" s="19"/>
      <c r="Q20" s="19"/>
      <c r="R20" s="19"/>
      <c r="S20" s="19"/>
      <c r="T20" s="25"/>
      <c r="U20" s="27"/>
      <c r="V20" s="27"/>
      <c r="W20" s="27"/>
      <c r="X20" s="27"/>
      <c r="Y20" s="27"/>
      <c r="Z20" s="30"/>
      <c r="AA20" s="30"/>
      <c r="AB20" s="30"/>
      <c r="AC20" s="30"/>
      <c r="AD20" s="30"/>
      <c r="AE20" s="27"/>
      <c r="AF20" s="27"/>
      <c r="AG20" s="27"/>
      <c r="AH20" s="27"/>
      <c r="AI20" s="27"/>
      <c r="AJ20" s="27"/>
      <c r="AK20" s="14"/>
      <c r="AL20" s="24"/>
      <c r="AM20" s="9"/>
      <c r="AN20" s="9"/>
      <c r="AO20" s="9"/>
      <c r="AP20" s="9"/>
      <c r="AQ20" s="9"/>
    </row>
    <row r="21" spans="1:51" ht="16.5" customHeight="1" x14ac:dyDescent="0.2">
      <c r="A21" s="1"/>
      <c r="B21" s="62">
        <v>2014</v>
      </c>
      <c r="C21" s="62"/>
      <c r="D21" s="63" t="s">
        <v>67</v>
      </c>
      <c r="E21" s="62"/>
      <c r="F21" s="65" t="s">
        <v>42</v>
      </c>
      <c r="G21" s="67"/>
      <c r="H21" s="66"/>
      <c r="I21" s="62"/>
      <c r="J21" s="62"/>
      <c r="K21" s="62"/>
      <c r="L21" s="62"/>
      <c r="M21" s="62"/>
      <c r="N21" s="64"/>
      <c r="O21" s="25"/>
      <c r="P21" s="19"/>
      <c r="Q21" s="19"/>
      <c r="R21" s="19"/>
      <c r="S21" s="19"/>
      <c r="T21" s="25"/>
      <c r="U21" s="27"/>
      <c r="V21" s="27"/>
      <c r="W21" s="27"/>
      <c r="X21" s="27"/>
      <c r="Y21" s="27"/>
      <c r="Z21" s="30"/>
      <c r="AA21" s="30"/>
      <c r="AB21" s="30"/>
      <c r="AC21" s="30"/>
      <c r="AD21" s="30"/>
      <c r="AE21" s="27"/>
      <c r="AF21" s="27"/>
      <c r="AG21" s="27"/>
      <c r="AH21" s="27"/>
      <c r="AI21" s="27"/>
      <c r="AJ21" s="27"/>
      <c r="AK21" s="14" t="s">
        <v>100</v>
      </c>
      <c r="AL21" s="24"/>
      <c r="AM21" s="9"/>
      <c r="AN21" s="9"/>
      <c r="AO21" s="9"/>
      <c r="AP21" s="9"/>
      <c r="AQ21" s="9"/>
    </row>
    <row r="22" spans="1:51" ht="15" customHeight="1" x14ac:dyDescent="0.2">
      <c r="A22" s="1"/>
      <c r="B22" s="27">
        <v>2015</v>
      </c>
      <c r="C22" s="27" t="s">
        <v>41</v>
      </c>
      <c r="D22" s="28" t="s">
        <v>67</v>
      </c>
      <c r="E22" s="27">
        <v>24</v>
      </c>
      <c r="F22" s="27">
        <v>1</v>
      </c>
      <c r="G22" s="27">
        <v>14</v>
      </c>
      <c r="H22" s="27">
        <v>19</v>
      </c>
      <c r="I22" s="27">
        <v>124</v>
      </c>
      <c r="J22" s="27">
        <v>16</v>
      </c>
      <c r="K22" s="27">
        <v>27</v>
      </c>
      <c r="L22" s="27">
        <v>66</v>
      </c>
      <c r="M22" s="27">
        <v>15</v>
      </c>
      <c r="N22" s="29">
        <v>0.64239999999999997</v>
      </c>
      <c r="O22" s="95">
        <v>193</v>
      </c>
      <c r="P22" s="19"/>
      <c r="Q22" s="19"/>
      <c r="R22" s="19"/>
      <c r="S22" s="19" t="s">
        <v>69</v>
      </c>
      <c r="T22" s="25"/>
      <c r="U22" s="27">
        <v>3</v>
      </c>
      <c r="V22" s="27">
        <v>0</v>
      </c>
      <c r="W22" s="27">
        <v>0</v>
      </c>
      <c r="X22" s="27">
        <v>0</v>
      </c>
      <c r="Y22" s="27">
        <v>9</v>
      </c>
      <c r="Z22" s="30"/>
      <c r="AA22" s="30"/>
      <c r="AB22" s="30"/>
      <c r="AC22" s="30"/>
      <c r="AD22" s="30"/>
      <c r="AE22" s="27"/>
      <c r="AF22" s="27"/>
      <c r="AG22" s="27"/>
      <c r="AH22" s="27"/>
      <c r="AI22" s="27"/>
      <c r="AJ22" s="27"/>
      <c r="AK22" s="14"/>
      <c r="AL22" s="24"/>
      <c r="AM22" s="9"/>
      <c r="AN22" s="9"/>
      <c r="AO22" s="9"/>
      <c r="AP22" s="9"/>
      <c r="AQ22" s="9"/>
    </row>
    <row r="23" spans="1:51" ht="15" customHeight="1" x14ac:dyDescent="0.2">
      <c r="A23" s="1"/>
      <c r="B23" s="27">
        <v>2016</v>
      </c>
      <c r="C23" s="27" t="s">
        <v>99</v>
      </c>
      <c r="D23" s="28" t="s">
        <v>97</v>
      </c>
      <c r="E23" s="27">
        <v>22</v>
      </c>
      <c r="F23" s="27">
        <v>1</v>
      </c>
      <c r="G23" s="27">
        <v>11</v>
      </c>
      <c r="H23" s="27">
        <v>13</v>
      </c>
      <c r="I23" s="27">
        <v>90</v>
      </c>
      <c r="J23" s="27">
        <v>12</v>
      </c>
      <c r="K23" s="27">
        <v>41</v>
      </c>
      <c r="L23" s="27">
        <v>25</v>
      </c>
      <c r="M23" s="27">
        <v>12</v>
      </c>
      <c r="N23" s="29">
        <v>0.58099999999999996</v>
      </c>
      <c r="O23" s="25">
        <v>155</v>
      </c>
      <c r="P23" s="19"/>
      <c r="Q23" s="19"/>
      <c r="R23" s="19"/>
      <c r="S23" s="19"/>
      <c r="T23" s="25" t="e">
        <f>PRODUCT(L23/S23)</f>
        <v>#DIV/0!</v>
      </c>
      <c r="U23" s="27">
        <v>9</v>
      </c>
      <c r="V23" s="27">
        <v>0</v>
      </c>
      <c r="W23" s="27">
        <v>2</v>
      </c>
      <c r="X23" s="27">
        <v>4</v>
      </c>
      <c r="Y23" s="27">
        <v>27</v>
      </c>
      <c r="Z23" s="30"/>
      <c r="AA23" s="30"/>
      <c r="AB23" s="30"/>
      <c r="AC23" s="30"/>
      <c r="AD23" s="30"/>
      <c r="AE23" s="27"/>
      <c r="AF23" s="27"/>
      <c r="AG23" s="27"/>
      <c r="AH23" s="27"/>
      <c r="AI23" s="27"/>
      <c r="AJ23" s="27"/>
      <c r="AK23" s="14"/>
      <c r="AL23" s="24"/>
      <c r="AM23" s="9"/>
      <c r="AN23" s="9"/>
      <c r="AO23" s="9"/>
      <c r="AP23" s="9"/>
      <c r="AQ23" s="9"/>
    </row>
    <row r="24" spans="1:51" ht="15" customHeight="1" x14ac:dyDescent="0.2">
      <c r="A24" s="1"/>
      <c r="B24" s="27">
        <v>2017</v>
      </c>
      <c r="C24" s="27" t="s">
        <v>38</v>
      </c>
      <c r="D24" s="28" t="s">
        <v>97</v>
      </c>
      <c r="E24" s="27">
        <v>26</v>
      </c>
      <c r="F24" s="27">
        <v>0</v>
      </c>
      <c r="G24" s="27">
        <v>1</v>
      </c>
      <c r="H24" s="27">
        <v>16</v>
      </c>
      <c r="I24" s="27">
        <v>93</v>
      </c>
      <c r="J24" s="27">
        <v>17</v>
      </c>
      <c r="K24" s="27">
        <v>30</v>
      </c>
      <c r="L24" s="27">
        <v>45</v>
      </c>
      <c r="M24" s="27">
        <v>1</v>
      </c>
      <c r="N24" s="29">
        <v>0.54379999999999995</v>
      </c>
      <c r="O24" s="138">
        <v>171</v>
      </c>
      <c r="P24" s="19"/>
      <c r="Q24" s="19"/>
      <c r="R24" s="19"/>
      <c r="S24" s="19"/>
      <c r="T24" s="25"/>
      <c r="U24" s="27">
        <v>2</v>
      </c>
      <c r="V24" s="27">
        <v>0</v>
      </c>
      <c r="W24" s="27">
        <v>0</v>
      </c>
      <c r="X24" s="27">
        <v>0</v>
      </c>
      <c r="Y24" s="27">
        <v>6</v>
      </c>
      <c r="Z24" s="30"/>
      <c r="AA24" s="30"/>
      <c r="AB24" s="30"/>
      <c r="AC24" s="30"/>
      <c r="AD24" s="30"/>
      <c r="AE24" s="27"/>
      <c r="AF24" s="27"/>
      <c r="AG24" s="27"/>
      <c r="AH24" s="27"/>
      <c r="AI24" s="27"/>
      <c r="AJ24" s="27"/>
      <c r="AK24" s="14"/>
      <c r="AL24" s="24"/>
      <c r="AM24" s="9"/>
      <c r="AN24" s="9"/>
      <c r="AO24" s="9"/>
      <c r="AP24" s="9"/>
      <c r="AQ24" s="9"/>
    </row>
    <row r="25" spans="1:51" ht="15" customHeight="1" x14ac:dyDescent="0.2">
      <c r="A25" s="1"/>
      <c r="B25" s="17" t="s">
        <v>9</v>
      </c>
      <c r="C25" s="18"/>
      <c r="D25" s="16"/>
      <c r="E25" s="19">
        <f t="shared" ref="E25:M25" si="2">SUM(E8:E24)</f>
        <v>214</v>
      </c>
      <c r="F25" s="19">
        <f t="shared" si="2"/>
        <v>4</v>
      </c>
      <c r="G25" s="19">
        <f t="shared" si="2"/>
        <v>77</v>
      </c>
      <c r="H25" s="19">
        <f t="shared" si="2"/>
        <v>176</v>
      </c>
      <c r="I25" s="19">
        <f t="shared" si="2"/>
        <v>839</v>
      </c>
      <c r="J25" s="19">
        <f t="shared" si="2"/>
        <v>174</v>
      </c>
      <c r="K25" s="19">
        <f t="shared" si="2"/>
        <v>300</v>
      </c>
      <c r="L25" s="19">
        <f t="shared" si="2"/>
        <v>284</v>
      </c>
      <c r="M25" s="19">
        <f t="shared" si="2"/>
        <v>81</v>
      </c>
      <c r="N25" s="31">
        <f>PRODUCT(I25/O25)</f>
        <v>0.59303681169913314</v>
      </c>
      <c r="O25" s="32">
        <f t="shared" ref="O25:AJ25" si="3">SUM(O8:O24)</f>
        <v>1414.7519739898573</v>
      </c>
      <c r="P25" s="19"/>
      <c r="Q25" s="19"/>
      <c r="R25" s="19"/>
      <c r="S25" s="19"/>
      <c r="T25" s="1"/>
      <c r="U25" s="19">
        <f t="shared" si="3"/>
        <v>48</v>
      </c>
      <c r="V25" s="19">
        <f t="shared" si="3"/>
        <v>0</v>
      </c>
      <c r="W25" s="19">
        <f t="shared" si="3"/>
        <v>13</v>
      </c>
      <c r="X25" s="19">
        <f t="shared" si="3"/>
        <v>25</v>
      </c>
      <c r="Y25" s="19">
        <f t="shared" si="3"/>
        <v>166</v>
      </c>
      <c r="Z25" s="19">
        <f t="shared" si="3"/>
        <v>0</v>
      </c>
      <c r="AA25" s="19">
        <f t="shared" si="3"/>
        <v>0</v>
      </c>
      <c r="AB25" s="19">
        <f t="shared" si="3"/>
        <v>0</v>
      </c>
      <c r="AC25" s="19">
        <f t="shared" si="3"/>
        <v>0</v>
      </c>
      <c r="AD25" s="19">
        <f t="shared" si="3"/>
        <v>0</v>
      </c>
      <c r="AE25" s="19">
        <f t="shared" si="3"/>
        <v>2</v>
      </c>
      <c r="AF25" s="19">
        <f t="shared" si="3"/>
        <v>0</v>
      </c>
      <c r="AG25" s="19">
        <f t="shared" si="3"/>
        <v>1</v>
      </c>
      <c r="AH25" s="19">
        <f t="shared" si="3"/>
        <v>0</v>
      </c>
      <c r="AI25" s="19">
        <f t="shared" si="3"/>
        <v>0</v>
      </c>
      <c r="AJ25" s="19">
        <f t="shared" si="3"/>
        <v>1</v>
      </c>
      <c r="AK25" s="14"/>
      <c r="AL25" s="24"/>
      <c r="AM25" s="9"/>
      <c r="AN25" s="9"/>
      <c r="AO25" s="9"/>
      <c r="AP25" s="9"/>
      <c r="AQ25" s="9"/>
    </row>
    <row r="26" spans="1:51" ht="15" customHeight="1" x14ac:dyDescent="0.2">
      <c r="A26" s="1"/>
      <c r="B26" s="28" t="s">
        <v>2</v>
      </c>
      <c r="C26" s="33"/>
      <c r="D26" s="34">
        <f>SUM(F25:H25)+((I25-F25-G25)/3)+(E25/3)+(AE25*25)+(AF25*25)+(AG25*10)+(AH25*25)+(AI25*20)+(AJ25*15)</f>
        <v>656</v>
      </c>
      <c r="E26" s="1"/>
      <c r="F26" s="1"/>
      <c r="G26" s="1"/>
      <c r="H26" s="1"/>
      <c r="I26" s="1"/>
      <c r="J26" s="1"/>
      <c r="K26" s="1"/>
      <c r="L26" s="1"/>
      <c r="M26" s="1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5"/>
      <c r="AH26" s="1"/>
      <c r="AI26" s="36"/>
      <c r="AJ26" s="1"/>
      <c r="AK26" s="1"/>
      <c r="AL26" s="24"/>
      <c r="AM26" s="9"/>
      <c r="AN26" s="9"/>
      <c r="AO26" s="9"/>
      <c r="AP26" s="9"/>
      <c r="AQ26" s="9"/>
    </row>
    <row r="27" spans="1:51" s="10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37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51" ht="15" customHeight="1" x14ac:dyDescent="0.25">
      <c r="A28" s="1"/>
      <c r="B28" s="23" t="s">
        <v>16</v>
      </c>
      <c r="C28" s="40"/>
      <c r="D28" s="40"/>
      <c r="E28" s="19" t="s">
        <v>4</v>
      </c>
      <c r="F28" s="19" t="s">
        <v>13</v>
      </c>
      <c r="G28" s="16" t="s">
        <v>14</v>
      </c>
      <c r="H28" s="19" t="s">
        <v>15</v>
      </c>
      <c r="I28" s="19" t="s">
        <v>3</v>
      </c>
      <c r="J28" s="1"/>
      <c r="K28" s="19" t="s">
        <v>25</v>
      </c>
      <c r="L28" s="19" t="s">
        <v>26</v>
      </c>
      <c r="M28" s="19" t="s">
        <v>27</v>
      </c>
      <c r="N28" s="31" t="s">
        <v>32</v>
      </c>
      <c r="O28" s="1"/>
      <c r="P28" s="41" t="s">
        <v>52</v>
      </c>
      <c r="Q28" s="13"/>
      <c r="R28" s="13"/>
      <c r="S28" s="13"/>
      <c r="T28" s="72"/>
      <c r="U28" s="72"/>
      <c r="V28" s="72"/>
      <c r="W28" s="72"/>
      <c r="X28" s="72"/>
      <c r="Y28" s="13"/>
      <c r="Z28" s="13"/>
      <c r="AA28" s="72"/>
      <c r="AB28" s="72"/>
      <c r="AC28" s="72"/>
      <c r="AD28" s="13"/>
      <c r="AE28" s="13"/>
      <c r="AF28" s="13"/>
      <c r="AG28" s="12"/>
      <c r="AH28" s="13"/>
      <c r="AI28" s="13"/>
      <c r="AJ28" s="13"/>
      <c r="AK28" s="73"/>
      <c r="AL28" s="1"/>
      <c r="AM28" s="25"/>
      <c r="AN28" s="25"/>
      <c r="AO28" s="56"/>
      <c r="AP28" s="1"/>
      <c r="AQ28" s="1"/>
      <c r="AR28" s="1"/>
      <c r="AS28" s="1"/>
      <c r="AT28" s="1"/>
      <c r="AU28" s="25"/>
      <c r="AV28" s="1"/>
      <c r="AW28" s="1"/>
      <c r="AX28" s="1"/>
      <c r="AY28" s="39"/>
    </row>
    <row r="29" spans="1:51" ht="15" customHeight="1" x14ac:dyDescent="0.25">
      <c r="A29" s="1"/>
      <c r="B29" s="41" t="s">
        <v>17</v>
      </c>
      <c r="C29" s="13"/>
      <c r="D29" s="42"/>
      <c r="E29" s="27">
        <f>PRODUCT(E25)</f>
        <v>214</v>
      </c>
      <c r="F29" s="27">
        <f>PRODUCT(F25)</f>
        <v>4</v>
      </c>
      <c r="G29" s="27">
        <f>PRODUCT(G25)</f>
        <v>77</v>
      </c>
      <c r="H29" s="27">
        <f>PRODUCT(H25)</f>
        <v>176</v>
      </c>
      <c r="I29" s="27">
        <f>PRODUCT(I25)</f>
        <v>839</v>
      </c>
      <c r="J29" s="1"/>
      <c r="K29" s="43">
        <f>PRODUCT((F29+G29)/E29)</f>
        <v>0.37850467289719625</v>
      </c>
      <c r="L29" s="43">
        <f>PRODUCT(H29/E29)</f>
        <v>0.82242990654205606</v>
      </c>
      <c r="M29" s="43">
        <f>PRODUCT(I29/E29)</f>
        <v>3.9205607476635516</v>
      </c>
      <c r="N29" s="29">
        <f>PRODUCT(N25)</f>
        <v>0.59303681169913314</v>
      </c>
      <c r="O29" s="25">
        <f>PRODUCT(I29/N29)</f>
        <v>1414.7519739898576</v>
      </c>
      <c r="P29" s="74" t="s">
        <v>53</v>
      </c>
      <c r="Q29" s="75"/>
      <c r="R29" s="75"/>
      <c r="S29" s="76" t="s">
        <v>58</v>
      </c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8" t="s">
        <v>54</v>
      </c>
      <c r="AE29" s="76"/>
      <c r="AF29" s="76" t="s">
        <v>59</v>
      </c>
      <c r="AG29" s="77"/>
      <c r="AH29" s="76"/>
      <c r="AI29" s="76"/>
      <c r="AJ29" s="78"/>
      <c r="AK29" s="79"/>
      <c r="AL29" s="1"/>
      <c r="AM29" s="25"/>
      <c r="AN29" s="25"/>
      <c r="AO29" s="56"/>
      <c r="AP29" s="1"/>
      <c r="AQ29" s="1"/>
      <c r="AR29" s="1"/>
      <c r="AS29" s="1"/>
      <c r="AT29" s="1"/>
      <c r="AU29" s="25"/>
      <c r="AV29" s="1"/>
      <c r="AW29" s="1"/>
      <c r="AX29" s="1"/>
      <c r="AY29" s="39"/>
    </row>
    <row r="30" spans="1:51" ht="15" customHeight="1" x14ac:dyDescent="0.25">
      <c r="A30" s="1"/>
      <c r="B30" s="44" t="s">
        <v>18</v>
      </c>
      <c r="C30" s="45"/>
      <c r="D30" s="46"/>
      <c r="E30" s="27">
        <f>PRODUCT(U25)</f>
        <v>48</v>
      </c>
      <c r="F30" s="27">
        <f>PRODUCT(V25)</f>
        <v>0</v>
      </c>
      <c r="G30" s="27">
        <f>PRODUCT(W25)</f>
        <v>13</v>
      </c>
      <c r="H30" s="27">
        <f>PRODUCT(X25)</f>
        <v>25</v>
      </c>
      <c r="I30" s="27">
        <f>PRODUCT(Y25)</f>
        <v>166</v>
      </c>
      <c r="J30" s="1"/>
      <c r="K30" s="43">
        <f>PRODUCT((F30+G30)/E30)</f>
        <v>0.27083333333333331</v>
      </c>
      <c r="L30" s="43">
        <f>PRODUCT(H30/E30)</f>
        <v>0.52083333333333337</v>
      </c>
      <c r="M30" s="43">
        <f>PRODUCT(I30/E30)</f>
        <v>3.4583333333333335</v>
      </c>
      <c r="N30" s="29">
        <f>PRODUCT(I30/O30)</f>
        <v>0.54248366013071891</v>
      </c>
      <c r="O30" s="25">
        <v>306</v>
      </c>
      <c r="P30" s="80" t="s">
        <v>55</v>
      </c>
      <c r="Q30" s="81"/>
      <c r="R30" s="81"/>
      <c r="S30" s="82" t="s">
        <v>61</v>
      </c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4" t="s">
        <v>60</v>
      </c>
      <c r="AE30" s="82"/>
      <c r="AF30" s="82" t="s">
        <v>62</v>
      </c>
      <c r="AG30" s="83"/>
      <c r="AH30" s="82"/>
      <c r="AI30" s="82"/>
      <c r="AJ30" s="84"/>
      <c r="AK30" s="85"/>
      <c r="AL30" s="1"/>
      <c r="AM30" s="25"/>
      <c r="AN30" s="25"/>
      <c r="AO30" s="56"/>
      <c r="AP30" s="1"/>
      <c r="AQ30" s="1"/>
      <c r="AR30" s="1"/>
      <c r="AS30" s="1"/>
      <c r="AT30" s="1"/>
      <c r="AU30" s="25"/>
      <c r="AV30" s="1"/>
      <c r="AW30" s="1"/>
      <c r="AX30" s="1"/>
      <c r="AY30" s="39"/>
    </row>
    <row r="31" spans="1:51" ht="15" customHeight="1" x14ac:dyDescent="0.25">
      <c r="A31" s="1"/>
      <c r="B31" s="47" t="s">
        <v>19</v>
      </c>
      <c r="C31" s="48"/>
      <c r="D31" s="49"/>
      <c r="E31" s="30"/>
      <c r="F31" s="30"/>
      <c r="G31" s="30"/>
      <c r="H31" s="30"/>
      <c r="I31" s="30"/>
      <c r="J31" s="1"/>
      <c r="K31" s="50"/>
      <c r="L31" s="50"/>
      <c r="M31" s="50"/>
      <c r="N31" s="51"/>
      <c r="O31" s="1">
        <v>0</v>
      </c>
      <c r="P31" s="80" t="s">
        <v>56</v>
      </c>
      <c r="Q31" s="81"/>
      <c r="R31" s="81"/>
      <c r="S31" s="82" t="s">
        <v>58</v>
      </c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4" t="s">
        <v>54</v>
      </c>
      <c r="AE31" s="82"/>
      <c r="AF31" s="82" t="s">
        <v>59</v>
      </c>
      <c r="AG31" s="83"/>
      <c r="AH31" s="82"/>
      <c r="AI31" s="82"/>
      <c r="AJ31" s="84"/>
      <c r="AK31" s="85"/>
      <c r="AL31" s="1"/>
      <c r="AM31" s="25"/>
      <c r="AN31" s="25"/>
      <c r="AO31" s="56"/>
      <c r="AP31" s="1"/>
      <c r="AQ31" s="1"/>
      <c r="AR31" s="1"/>
      <c r="AS31" s="1"/>
      <c r="AT31" s="1"/>
      <c r="AU31" s="25"/>
      <c r="AV31" s="1"/>
      <c r="AW31" s="1"/>
      <c r="AX31" s="1"/>
      <c r="AY31" s="39"/>
    </row>
    <row r="32" spans="1:51" ht="15" customHeight="1" x14ac:dyDescent="0.25">
      <c r="A32" s="1"/>
      <c r="B32" s="52" t="s">
        <v>20</v>
      </c>
      <c r="C32" s="53"/>
      <c r="D32" s="54"/>
      <c r="E32" s="19">
        <f>SUM(E29:E31)</f>
        <v>262</v>
      </c>
      <c r="F32" s="19">
        <f>SUM(F29:F31)</f>
        <v>4</v>
      </c>
      <c r="G32" s="19">
        <f>SUM(G29:G31)</f>
        <v>90</v>
      </c>
      <c r="H32" s="19">
        <f>SUM(H29:H31)</f>
        <v>201</v>
      </c>
      <c r="I32" s="19">
        <f>SUM(I29:I31)</f>
        <v>1005</v>
      </c>
      <c r="J32" s="1"/>
      <c r="K32" s="55">
        <f>PRODUCT((F32+G32)/E32)</f>
        <v>0.35877862595419846</v>
      </c>
      <c r="L32" s="55">
        <f>PRODUCT(H32/E32)</f>
        <v>0.76717557251908397</v>
      </c>
      <c r="M32" s="55">
        <f>PRODUCT(I32/E32)</f>
        <v>3.83587786259542</v>
      </c>
      <c r="N32" s="31">
        <f>PRODUCT(I32/O32)</f>
        <v>0.58404698363921426</v>
      </c>
      <c r="O32" s="1">
        <f>SUM(O29:O31)</f>
        <v>1720.7519739898576</v>
      </c>
      <c r="P32" s="86" t="s">
        <v>57</v>
      </c>
      <c r="Q32" s="87"/>
      <c r="R32" s="87"/>
      <c r="S32" s="88" t="s">
        <v>64</v>
      </c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90" t="s">
        <v>63</v>
      </c>
      <c r="AE32" s="88"/>
      <c r="AF32" s="88" t="s">
        <v>65</v>
      </c>
      <c r="AG32" s="89"/>
      <c r="AH32" s="88"/>
      <c r="AI32" s="88"/>
      <c r="AJ32" s="90"/>
      <c r="AK32" s="91"/>
      <c r="AL32" s="1"/>
      <c r="AM32" s="25"/>
      <c r="AN32" s="25"/>
      <c r="AO32" s="56"/>
      <c r="AP32" s="1"/>
      <c r="AQ32" s="1"/>
      <c r="AR32" s="1"/>
      <c r="AS32" s="1"/>
      <c r="AT32" s="1"/>
      <c r="AU32" s="25"/>
      <c r="AV32" s="1"/>
      <c r="AW32" s="1"/>
      <c r="AX32" s="1"/>
      <c r="AY32" s="39"/>
    </row>
    <row r="33" spans="1:51" ht="15" customHeight="1" x14ac:dyDescent="0.25">
      <c r="A33" s="1"/>
      <c r="B33" s="36"/>
      <c r="C33" s="36"/>
      <c r="D33" s="36"/>
      <c r="E33" s="36"/>
      <c r="F33" s="36"/>
      <c r="G33" s="36"/>
      <c r="H33" s="36"/>
      <c r="I33" s="36"/>
      <c r="J33" s="1"/>
      <c r="K33" s="36"/>
      <c r="L33" s="36"/>
      <c r="M33" s="36"/>
      <c r="N33" s="35"/>
      <c r="O33" s="1"/>
      <c r="P33" s="1"/>
      <c r="Q33" s="9"/>
      <c r="R33" s="9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57"/>
      <c r="AG33" s="57"/>
      <c r="AH33" s="25"/>
      <c r="AI33" s="1"/>
      <c r="AJ33" s="38"/>
      <c r="AK33" s="1"/>
      <c r="AL33" s="25"/>
      <c r="AM33" s="25"/>
      <c r="AN33" s="25"/>
      <c r="AO33" s="25"/>
      <c r="AP33" s="1"/>
      <c r="AQ33" s="1"/>
      <c r="AR33" s="1"/>
      <c r="AS33" s="1"/>
      <c r="AT33" s="1"/>
      <c r="AU33" s="25"/>
      <c r="AV33" s="1"/>
      <c r="AW33" s="1"/>
      <c r="AX33" s="1"/>
      <c r="AY33" s="39"/>
    </row>
    <row r="34" spans="1:51" ht="15" customHeight="1" x14ac:dyDescent="0.25">
      <c r="A34" s="1"/>
      <c r="B34" s="1" t="s">
        <v>33</v>
      </c>
      <c r="C34" s="1"/>
      <c r="D34" s="1" t="s">
        <v>51</v>
      </c>
      <c r="E34" s="1"/>
      <c r="F34" s="25"/>
      <c r="G34" s="1"/>
      <c r="H34" s="1"/>
      <c r="I34" s="1"/>
      <c r="J34" s="1" t="s">
        <v>48</v>
      </c>
      <c r="K34" s="1"/>
      <c r="L34" s="1"/>
      <c r="M34" s="1"/>
      <c r="N34" s="38"/>
      <c r="O34" s="39"/>
      <c r="P34" s="39"/>
      <c r="Q34" s="39"/>
      <c r="R34" s="1" t="s">
        <v>68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</row>
    <row r="35" spans="1:51" ht="15" customHeight="1" x14ac:dyDescent="0.25">
      <c r="A35" s="1"/>
      <c r="B35" s="1"/>
      <c r="C35" s="1"/>
      <c r="D35" s="1" t="s">
        <v>47</v>
      </c>
      <c r="E35" s="1"/>
      <c r="F35" s="25"/>
      <c r="G35" s="1"/>
      <c r="H35" s="1"/>
      <c r="I35" s="1"/>
      <c r="J35" s="1" t="s">
        <v>49</v>
      </c>
      <c r="K35" s="1"/>
      <c r="L35" s="1"/>
      <c r="M35" s="1"/>
      <c r="N35" s="38"/>
      <c r="O35" s="39"/>
      <c r="P35" s="39"/>
      <c r="Q35" s="39"/>
      <c r="R35" s="1" t="s">
        <v>98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</row>
    <row r="36" spans="1:51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8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</row>
    <row r="37" spans="1:51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8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</row>
    <row r="38" spans="1:5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</row>
    <row r="39" spans="1:51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39"/>
      <c r="P39" s="56"/>
      <c r="Q39" s="56"/>
      <c r="R39" s="56"/>
      <c r="S39" s="56"/>
      <c r="T39" s="56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</row>
    <row r="40" spans="1:51" s="58" customFormat="1" ht="1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25"/>
      <c r="Q40" s="25"/>
      <c r="R40" s="25"/>
      <c r="S40" s="25"/>
      <c r="T40" s="25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</row>
    <row r="41" spans="1:51" s="58" customFormat="1" ht="1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25"/>
      <c r="Q41" s="25"/>
      <c r="R41" s="25"/>
      <c r="S41" s="25"/>
      <c r="T41" s="25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</row>
    <row r="42" spans="1:51" ht="1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5"/>
      <c r="Q42" s="25"/>
      <c r="R42" s="25"/>
      <c r="S42" s="25"/>
      <c r="T42" s="25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24"/>
      <c r="AM42" s="9"/>
      <c r="AN42" s="9"/>
      <c r="AO42" s="9"/>
      <c r="AP42" s="9"/>
      <c r="AQ42" s="9"/>
    </row>
    <row r="43" spans="1:51" ht="1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5"/>
      <c r="Q43" s="25"/>
      <c r="R43" s="25"/>
      <c r="S43" s="25"/>
      <c r="T43" s="25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9"/>
      <c r="AM43" s="9"/>
      <c r="AN43" s="9"/>
      <c r="AO43" s="9"/>
      <c r="AP43" s="9"/>
      <c r="AQ43" s="9"/>
    </row>
    <row r="44" spans="1:51" ht="1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5"/>
      <c r="Q44" s="25"/>
      <c r="R44" s="25"/>
      <c r="S44" s="25"/>
      <c r="T44" s="25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24"/>
      <c r="AM44" s="9"/>
      <c r="AN44" s="9"/>
      <c r="AO44" s="9"/>
      <c r="AP44" s="9"/>
      <c r="AQ44" s="9"/>
    </row>
    <row r="45" spans="1:51" ht="1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5"/>
      <c r="Q45" s="25"/>
      <c r="R45" s="25"/>
      <c r="S45" s="25"/>
      <c r="T45" s="25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9"/>
      <c r="AM45" s="9"/>
      <c r="AN45" s="9"/>
      <c r="AO45" s="9"/>
      <c r="AP45" s="9"/>
      <c r="AQ45" s="9"/>
    </row>
    <row r="46" spans="1:51" ht="1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5"/>
      <c r="Q46" s="25"/>
      <c r="R46" s="25"/>
      <c r="S46" s="25"/>
      <c r="T46" s="25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9"/>
      <c r="AM46" s="9"/>
      <c r="AN46" s="9"/>
      <c r="AO46" s="9"/>
      <c r="AP46" s="9"/>
      <c r="AQ46" s="9"/>
    </row>
    <row r="47" spans="1:51" ht="1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5"/>
      <c r="Q47" s="25"/>
      <c r="R47" s="25"/>
      <c r="S47" s="25"/>
      <c r="T47" s="25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9"/>
      <c r="AM47" s="58"/>
      <c r="AN47" s="58"/>
      <c r="AO47" s="58"/>
      <c r="AP47" s="58"/>
      <c r="AQ47" s="58"/>
    </row>
    <row r="48" spans="1:51" ht="1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25"/>
      <c r="Q48" s="25"/>
      <c r="R48" s="25"/>
      <c r="S48" s="25"/>
      <c r="T48" s="25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9"/>
      <c r="AM48" s="58"/>
      <c r="AN48" s="58"/>
      <c r="AO48" s="58"/>
      <c r="AP48" s="58"/>
      <c r="AQ48" s="58"/>
    </row>
    <row r="49" spans="1:38" ht="1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25"/>
      <c r="Q49" s="25"/>
      <c r="R49" s="25"/>
      <c r="S49" s="25"/>
      <c r="T49" s="25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9"/>
    </row>
    <row r="50" spans="1:38" ht="1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25"/>
      <c r="Q50" s="25"/>
      <c r="R50" s="25"/>
      <c r="S50" s="25"/>
      <c r="T50" s="25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9"/>
    </row>
    <row r="51" spans="1:38" ht="1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25"/>
      <c r="Q51" s="25"/>
      <c r="R51" s="25"/>
      <c r="S51" s="25"/>
      <c r="T51" s="25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9"/>
    </row>
    <row r="52" spans="1:38" ht="1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25"/>
      <c r="Q52" s="25"/>
      <c r="R52" s="25"/>
      <c r="S52" s="25"/>
      <c r="T52" s="25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9"/>
    </row>
    <row r="53" spans="1:38" ht="1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25"/>
      <c r="Q53" s="25"/>
      <c r="R53" s="25"/>
      <c r="S53" s="25"/>
      <c r="T53" s="25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9"/>
    </row>
    <row r="54" spans="1:38" ht="1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25"/>
      <c r="Q54" s="25"/>
      <c r="R54" s="25"/>
      <c r="S54" s="25"/>
      <c r="T54" s="25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  <row r="55" spans="1:38" ht="1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25"/>
      <c r="Q55" s="25"/>
      <c r="R55" s="25"/>
      <c r="S55" s="25"/>
      <c r="T55" s="25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</row>
    <row r="56" spans="1:38" ht="1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25"/>
      <c r="Q56" s="25"/>
      <c r="R56" s="25"/>
      <c r="S56" s="25"/>
      <c r="T56" s="25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8" ht="1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9"/>
      <c r="Q57" s="9"/>
      <c r="R57" s="9"/>
      <c r="S57" s="1"/>
      <c r="T57" s="25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</row>
    <row r="58" spans="1:38" ht="1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9"/>
      <c r="Q58" s="9"/>
      <c r="R58" s="9"/>
      <c r="S58" s="1"/>
      <c r="T58" s="25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</row>
    <row r="59" spans="1:38" ht="1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9"/>
      <c r="Q59" s="9"/>
      <c r="R59" s="9"/>
      <c r="S59" s="1"/>
      <c r="T59" s="25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8" ht="1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9"/>
      <c r="Q60" s="9"/>
      <c r="R60" s="9"/>
      <c r="S60" s="1"/>
      <c r="T60" s="25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</row>
    <row r="89" spans="16:20" ht="15" customHeight="1" x14ac:dyDescent="0.25">
      <c r="P89" s="9"/>
      <c r="Q89" s="9"/>
      <c r="R89" s="9"/>
      <c r="S89" s="1"/>
      <c r="T89" s="25"/>
    </row>
    <row r="90" spans="16:20" ht="15" customHeight="1" x14ac:dyDescent="0.25">
      <c r="P90" s="9"/>
      <c r="Q90" s="9"/>
      <c r="R90" s="9"/>
      <c r="S90" s="1"/>
      <c r="T90" s="25"/>
    </row>
  </sheetData>
  <sortState ref="B23:AG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0" style="128" customWidth="1"/>
    <col min="3" max="3" width="23" style="93" customWidth="1"/>
    <col min="4" max="4" width="10.5703125" style="129" customWidth="1"/>
    <col min="5" max="5" width="10.28515625" style="129" customWidth="1"/>
    <col min="6" max="6" width="0.7109375" style="37" customWidth="1"/>
    <col min="7" max="11" width="4.7109375" style="93" customWidth="1"/>
    <col min="12" max="12" width="6.28515625" style="93" customWidth="1"/>
    <col min="13" max="16" width="4.7109375" style="93" customWidth="1"/>
    <col min="17" max="21" width="6.7109375" style="145" customWidth="1"/>
    <col min="22" max="22" width="11" style="93" customWidth="1"/>
    <col min="23" max="23" width="24.140625" style="129" customWidth="1"/>
    <col min="24" max="24" width="9.42578125" style="93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96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39"/>
      <c r="R1" s="139"/>
      <c r="S1" s="139"/>
      <c r="T1" s="139"/>
      <c r="U1" s="139"/>
      <c r="V1" s="96"/>
      <c r="W1" s="97"/>
      <c r="X1" s="66"/>
      <c r="Y1" s="98"/>
      <c r="Z1" s="98"/>
      <c r="AA1" s="98"/>
      <c r="AB1" s="98"/>
      <c r="AC1" s="98"/>
      <c r="AD1" s="98"/>
    </row>
    <row r="2" spans="1:30" s="136" customFormat="1" x14ac:dyDescent="0.25">
      <c r="A2" s="39"/>
      <c r="B2" s="11" t="s">
        <v>35</v>
      </c>
      <c r="C2" s="4" t="s">
        <v>94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99"/>
      <c r="X2" s="73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95</v>
      </c>
      <c r="C3" s="23" t="s">
        <v>70</v>
      </c>
      <c r="D3" s="102" t="s">
        <v>71</v>
      </c>
      <c r="E3" s="103" t="s">
        <v>1</v>
      </c>
      <c r="F3" s="25"/>
      <c r="G3" s="104" t="s">
        <v>72</v>
      </c>
      <c r="H3" s="105" t="s">
        <v>73</v>
      </c>
      <c r="I3" s="105" t="s">
        <v>30</v>
      </c>
      <c r="J3" s="18" t="s">
        <v>74</v>
      </c>
      <c r="K3" s="106" t="s">
        <v>75</v>
      </c>
      <c r="L3" s="106" t="s">
        <v>76</v>
      </c>
      <c r="M3" s="104" t="s">
        <v>77</v>
      </c>
      <c r="N3" s="104" t="s">
        <v>29</v>
      </c>
      <c r="O3" s="105" t="s">
        <v>78</v>
      </c>
      <c r="P3" s="104" t="s">
        <v>73</v>
      </c>
      <c r="Q3" s="141" t="s">
        <v>3</v>
      </c>
      <c r="R3" s="141">
        <v>1</v>
      </c>
      <c r="S3" s="141">
        <v>2</v>
      </c>
      <c r="T3" s="141">
        <v>3</v>
      </c>
      <c r="U3" s="141" t="s">
        <v>79</v>
      </c>
      <c r="V3" s="18" t="s">
        <v>21</v>
      </c>
      <c r="W3" s="17" t="s">
        <v>80</v>
      </c>
      <c r="X3" s="17" t="s">
        <v>81</v>
      </c>
      <c r="Y3" s="98"/>
      <c r="Z3" s="98"/>
      <c r="AA3" s="98"/>
      <c r="AB3" s="98"/>
      <c r="AC3" s="98"/>
      <c r="AD3" s="98"/>
    </row>
    <row r="4" spans="1:30" x14ac:dyDescent="0.25">
      <c r="A4" s="131"/>
      <c r="B4" s="132" t="s">
        <v>83</v>
      </c>
      <c r="C4" s="146" t="s">
        <v>84</v>
      </c>
      <c r="D4" s="132" t="s">
        <v>85</v>
      </c>
      <c r="E4" s="147" t="s">
        <v>34</v>
      </c>
      <c r="F4" s="148"/>
      <c r="G4" s="133">
        <v>1</v>
      </c>
      <c r="H4" s="134"/>
      <c r="I4" s="133"/>
      <c r="J4" s="133" t="s">
        <v>86</v>
      </c>
      <c r="K4" s="133">
        <v>7</v>
      </c>
      <c r="L4" s="133"/>
      <c r="M4" s="133">
        <v>1</v>
      </c>
      <c r="N4" s="133"/>
      <c r="O4" s="133"/>
      <c r="P4" s="133">
        <v>1</v>
      </c>
      <c r="Q4" s="135" t="s">
        <v>102</v>
      </c>
      <c r="R4" s="135" t="s">
        <v>103</v>
      </c>
      <c r="S4" s="135" t="s">
        <v>104</v>
      </c>
      <c r="T4" s="135"/>
      <c r="U4" s="135"/>
      <c r="V4" s="149">
        <v>1</v>
      </c>
      <c r="W4" s="146" t="s">
        <v>87</v>
      </c>
      <c r="X4" s="135" t="s">
        <v>88</v>
      </c>
      <c r="Y4" s="98"/>
      <c r="Z4" s="98"/>
      <c r="AA4" s="98"/>
      <c r="AB4" s="98"/>
      <c r="AC4" s="98"/>
      <c r="AD4" s="98"/>
    </row>
    <row r="5" spans="1:30" x14ac:dyDescent="0.25">
      <c r="A5" s="131"/>
      <c r="B5" s="132" t="s">
        <v>89</v>
      </c>
      <c r="C5" s="146" t="s">
        <v>90</v>
      </c>
      <c r="D5" s="132" t="s">
        <v>85</v>
      </c>
      <c r="E5" s="147" t="s">
        <v>34</v>
      </c>
      <c r="F5" s="148"/>
      <c r="G5" s="133">
        <v>1</v>
      </c>
      <c r="H5" s="134"/>
      <c r="I5" s="133"/>
      <c r="J5" s="133" t="s">
        <v>86</v>
      </c>
      <c r="K5" s="133">
        <v>3</v>
      </c>
      <c r="L5" s="133"/>
      <c r="M5" s="133">
        <v>1</v>
      </c>
      <c r="N5" s="133"/>
      <c r="O5" s="133"/>
      <c r="P5" s="133">
        <v>1</v>
      </c>
      <c r="Q5" s="135" t="s">
        <v>105</v>
      </c>
      <c r="R5" s="135" t="s">
        <v>106</v>
      </c>
      <c r="S5" s="135" t="s">
        <v>107</v>
      </c>
      <c r="T5" s="135" t="s">
        <v>108</v>
      </c>
      <c r="U5" s="135" t="s">
        <v>107</v>
      </c>
      <c r="V5" s="149">
        <v>0.5714285714285714</v>
      </c>
      <c r="W5" s="146" t="s">
        <v>91</v>
      </c>
      <c r="X5" s="135" t="s">
        <v>92</v>
      </c>
      <c r="Y5" s="98"/>
      <c r="Z5" s="98"/>
      <c r="AA5" s="98"/>
      <c r="AB5" s="98"/>
      <c r="AC5" s="98"/>
      <c r="AD5" s="98"/>
    </row>
    <row r="6" spans="1:30" x14ac:dyDescent="0.25">
      <c r="A6" s="24"/>
      <c r="B6" s="23" t="s">
        <v>9</v>
      </c>
      <c r="C6" s="18"/>
      <c r="D6" s="17"/>
      <c r="E6" s="107"/>
      <c r="F6" s="108"/>
      <c r="G6" s="19">
        <f>SUM(G4:G5)</f>
        <v>2</v>
      </c>
      <c r="H6" s="19"/>
      <c r="I6" s="19"/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2</v>
      </c>
      <c r="Q6" s="110" t="s">
        <v>109</v>
      </c>
      <c r="R6" s="110" t="s">
        <v>102</v>
      </c>
      <c r="S6" s="110" t="s">
        <v>110</v>
      </c>
      <c r="T6" s="110" t="s">
        <v>108</v>
      </c>
      <c r="U6" s="110" t="s">
        <v>107</v>
      </c>
      <c r="V6" s="31">
        <v>0.72699999999999998</v>
      </c>
      <c r="W6" s="109"/>
      <c r="X6" s="110"/>
      <c r="Y6" s="98"/>
      <c r="Z6" s="98"/>
      <c r="AA6" s="98"/>
      <c r="AB6" s="98"/>
      <c r="AC6" s="98"/>
      <c r="AD6" s="98"/>
    </row>
    <row r="7" spans="1:30" x14ac:dyDescent="0.25">
      <c r="A7" s="24"/>
      <c r="B7" s="111" t="s">
        <v>82</v>
      </c>
      <c r="C7" s="112" t="s">
        <v>93</v>
      </c>
      <c r="D7" s="113"/>
      <c r="E7" s="114"/>
      <c r="F7" s="115"/>
      <c r="G7" s="116"/>
      <c r="H7" s="116"/>
      <c r="I7" s="116"/>
      <c r="J7" s="117"/>
      <c r="K7" s="117"/>
      <c r="L7" s="117"/>
      <c r="M7" s="116"/>
      <c r="N7" s="116"/>
      <c r="O7" s="116"/>
      <c r="P7" s="116"/>
      <c r="Q7" s="142"/>
      <c r="R7" s="142"/>
      <c r="S7" s="142"/>
      <c r="T7" s="142"/>
      <c r="U7" s="142"/>
      <c r="V7" s="116"/>
      <c r="W7" s="113"/>
      <c r="X7" s="118"/>
      <c r="Y7" s="98"/>
      <c r="Z7" s="98"/>
      <c r="AA7" s="98"/>
      <c r="AB7" s="98"/>
      <c r="AC7" s="98"/>
      <c r="AD7" s="98"/>
    </row>
    <row r="8" spans="1:30" x14ac:dyDescent="0.25">
      <c r="A8" s="24"/>
      <c r="B8" s="119"/>
      <c r="C8" s="120"/>
      <c r="D8" s="120"/>
      <c r="E8" s="121"/>
      <c r="F8" s="121"/>
      <c r="G8" s="122"/>
      <c r="H8" s="123"/>
      <c r="I8" s="121"/>
      <c r="J8" s="123"/>
      <c r="K8" s="123"/>
      <c r="L8" s="123"/>
      <c r="M8" s="123"/>
      <c r="N8" s="123"/>
      <c r="O8" s="123"/>
      <c r="P8" s="123"/>
      <c r="Q8" s="143"/>
      <c r="R8" s="143"/>
      <c r="S8" s="143"/>
      <c r="T8" s="143"/>
      <c r="U8" s="143"/>
      <c r="V8" s="123"/>
      <c r="W8" s="123"/>
      <c r="X8" s="124"/>
      <c r="Y8" s="98"/>
      <c r="Z8" s="98"/>
      <c r="AA8" s="98"/>
      <c r="AB8" s="98"/>
      <c r="AC8" s="98"/>
      <c r="AD8" s="98"/>
    </row>
    <row r="9" spans="1:30" x14ac:dyDescent="0.25">
      <c r="A9" s="24"/>
      <c r="B9" s="125"/>
      <c r="C9" s="1"/>
      <c r="D9" s="125"/>
      <c r="E9" s="126"/>
      <c r="G9" s="1"/>
      <c r="H9" s="38"/>
      <c r="I9" s="1"/>
      <c r="J9" s="25"/>
      <c r="K9" s="25"/>
      <c r="L9" s="25"/>
      <c r="M9" s="1"/>
      <c r="N9" s="1"/>
      <c r="O9" s="1"/>
      <c r="P9" s="1"/>
      <c r="Q9" s="144"/>
      <c r="R9" s="144"/>
      <c r="S9" s="144"/>
      <c r="T9" s="144"/>
      <c r="U9" s="144"/>
      <c r="V9" s="1"/>
      <c r="W9" s="125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25"/>
      <c r="C10" s="1"/>
      <c r="D10" s="125"/>
      <c r="E10" s="12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4"/>
      <c r="R10" s="144"/>
      <c r="S10" s="144"/>
      <c r="T10" s="144"/>
      <c r="U10" s="144"/>
      <c r="V10" s="1"/>
      <c r="W10" s="125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25"/>
      <c r="C11" s="1"/>
      <c r="D11" s="125"/>
      <c r="E11" s="12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4"/>
      <c r="R11" s="144"/>
      <c r="S11" s="144"/>
      <c r="T11" s="144"/>
      <c r="U11" s="144"/>
      <c r="V11" s="1"/>
      <c r="W11" s="125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25"/>
      <c r="C12" s="1"/>
      <c r="D12" s="125"/>
      <c r="E12" s="12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4"/>
      <c r="R12" s="144"/>
      <c r="S12" s="144"/>
      <c r="T12" s="144"/>
      <c r="U12" s="144"/>
      <c r="V12" s="1"/>
      <c r="W12" s="125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25"/>
      <c r="C13" s="1"/>
      <c r="D13" s="125"/>
      <c r="E13" s="12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4"/>
      <c r="R13" s="144"/>
      <c r="S13" s="144"/>
      <c r="T13" s="144"/>
      <c r="U13" s="144"/>
      <c r="V13" s="1"/>
      <c r="W13" s="125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25"/>
      <c r="C14" s="1"/>
      <c r="D14" s="125"/>
      <c r="E14" s="12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4"/>
      <c r="R14" s="144"/>
      <c r="S14" s="144"/>
      <c r="T14" s="144"/>
      <c r="U14" s="144"/>
      <c r="V14" s="1"/>
      <c r="W14" s="125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25"/>
      <c r="C15" s="1"/>
      <c r="D15" s="125"/>
      <c r="E15" s="12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4"/>
      <c r="R15" s="144"/>
      <c r="S15" s="144"/>
      <c r="T15" s="144"/>
      <c r="U15" s="144"/>
      <c r="V15" s="1"/>
      <c r="W15" s="125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25"/>
      <c r="C16" s="1"/>
      <c r="D16" s="125"/>
      <c r="E16" s="12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4"/>
      <c r="R16" s="144"/>
      <c r="S16" s="144"/>
      <c r="T16" s="144"/>
      <c r="U16" s="144"/>
      <c r="V16" s="1"/>
      <c r="W16" s="125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25"/>
      <c r="C17" s="1"/>
      <c r="D17" s="125"/>
      <c r="E17" s="12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4"/>
      <c r="R17" s="144"/>
      <c r="S17" s="144"/>
      <c r="T17" s="144"/>
      <c r="U17" s="144"/>
      <c r="V17" s="1"/>
      <c r="W17" s="125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25"/>
      <c r="C18" s="1"/>
      <c r="D18" s="125"/>
      <c r="E18" s="12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4"/>
      <c r="R18" s="144"/>
      <c r="S18" s="144"/>
      <c r="T18" s="144"/>
      <c r="U18" s="144"/>
      <c r="V18" s="1"/>
      <c r="W18" s="125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25"/>
      <c r="C19" s="1"/>
      <c r="D19" s="125"/>
      <c r="E19" s="12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4"/>
      <c r="R19" s="144"/>
      <c r="S19" s="144"/>
      <c r="T19" s="144"/>
      <c r="U19" s="144"/>
      <c r="V19" s="1"/>
      <c r="W19" s="125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25"/>
      <c r="C20" s="1"/>
      <c r="D20" s="125"/>
      <c r="E20" s="12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4"/>
      <c r="R20" s="144"/>
      <c r="S20" s="144"/>
      <c r="T20" s="144"/>
      <c r="U20" s="144"/>
      <c r="V20" s="1"/>
      <c r="W20" s="125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25"/>
      <c r="C21" s="1"/>
      <c r="D21" s="125"/>
      <c r="E21" s="12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4"/>
      <c r="R21" s="144"/>
      <c r="S21" s="144"/>
      <c r="T21" s="144"/>
      <c r="U21" s="144"/>
      <c r="V21" s="1"/>
      <c r="W21" s="125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25"/>
      <c r="C22" s="1"/>
      <c r="D22" s="125"/>
      <c r="E22" s="12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4"/>
      <c r="R22" s="144"/>
      <c r="S22" s="144"/>
      <c r="T22" s="144"/>
      <c r="U22" s="144"/>
      <c r="V22" s="1"/>
      <c r="W22" s="125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25"/>
      <c r="C23" s="1"/>
      <c r="D23" s="125"/>
      <c r="E23" s="12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4"/>
      <c r="R23" s="144"/>
      <c r="S23" s="144"/>
      <c r="T23" s="144"/>
      <c r="U23" s="144"/>
      <c r="V23" s="1"/>
      <c r="W23" s="125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25"/>
      <c r="C24" s="1"/>
      <c r="D24" s="125"/>
      <c r="E24" s="12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4"/>
      <c r="R24" s="144"/>
      <c r="S24" s="144"/>
      <c r="T24" s="144"/>
      <c r="U24" s="144"/>
      <c r="V24" s="1"/>
      <c r="W24" s="125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4"/>
      <c r="R25" s="144"/>
      <c r="S25" s="144"/>
      <c r="T25" s="144"/>
      <c r="U25" s="144"/>
      <c r="V25" s="1"/>
      <c r="W25" s="125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4"/>
      <c r="R26" s="144"/>
      <c r="S26" s="144"/>
      <c r="T26" s="144"/>
      <c r="U26" s="144"/>
      <c r="V26" s="1"/>
      <c r="W26" s="125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4"/>
      <c r="R27" s="144"/>
      <c r="S27" s="144"/>
      <c r="T27" s="144"/>
      <c r="U27" s="144"/>
      <c r="V27" s="1"/>
      <c r="W27" s="125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4"/>
      <c r="R28" s="144"/>
      <c r="S28" s="144"/>
      <c r="T28" s="144"/>
      <c r="U28" s="144"/>
      <c r="V28" s="1"/>
      <c r="W28" s="125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4"/>
      <c r="R29" s="144"/>
      <c r="S29" s="144"/>
      <c r="T29" s="144"/>
      <c r="U29" s="144"/>
      <c r="V29" s="1"/>
      <c r="W29" s="125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4"/>
      <c r="R30" s="144"/>
      <c r="S30" s="144"/>
      <c r="T30" s="144"/>
      <c r="U30" s="144"/>
      <c r="V30" s="1"/>
      <c r="W30" s="125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4"/>
      <c r="R31" s="144"/>
      <c r="S31" s="144"/>
      <c r="T31" s="144"/>
      <c r="U31" s="144"/>
      <c r="V31" s="1"/>
      <c r="W31" s="125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4"/>
      <c r="R32" s="144"/>
      <c r="S32" s="144"/>
      <c r="T32" s="144"/>
      <c r="U32" s="144"/>
      <c r="V32" s="1"/>
      <c r="W32" s="125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4"/>
      <c r="R33" s="144"/>
      <c r="S33" s="144"/>
      <c r="T33" s="144"/>
      <c r="U33" s="144"/>
      <c r="V33" s="1"/>
      <c r="W33" s="125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4"/>
      <c r="R34" s="144"/>
      <c r="S34" s="144"/>
      <c r="T34" s="144"/>
      <c r="U34" s="144"/>
      <c r="V34" s="1"/>
      <c r="W34" s="125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4"/>
      <c r="R35" s="144"/>
      <c r="S35" s="144"/>
      <c r="T35" s="144"/>
      <c r="U35" s="144"/>
      <c r="V35" s="1"/>
      <c r="W35" s="125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4"/>
      <c r="R36" s="144"/>
      <c r="S36" s="144"/>
      <c r="T36" s="144"/>
      <c r="U36" s="144"/>
      <c r="V36" s="1"/>
      <c r="W36" s="125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4"/>
      <c r="R37" s="144"/>
      <c r="S37" s="144"/>
      <c r="T37" s="144"/>
      <c r="U37" s="144"/>
      <c r="V37" s="1"/>
      <c r="W37" s="125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4"/>
      <c r="R38" s="144"/>
      <c r="S38" s="144"/>
      <c r="T38" s="144"/>
      <c r="U38" s="144"/>
      <c r="V38" s="1"/>
      <c r="W38" s="125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4"/>
      <c r="R39" s="144"/>
      <c r="S39" s="144"/>
      <c r="T39" s="144"/>
      <c r="U39" s="144"/>
      <c r="V39" s="1"/>
      <c r="W39" s="125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4"/>
      <c r="R40" s="144"/>
      <c r="S40" s="144"/>
      <c r="T40" s="144"/>
      <c r="U40" s="144"/>
      <c r="V40" s="1"/>
      <c r="W40" s="125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4"/>
      <c r="R41" s="144"/>
      <c r="S41" s="144"/>
      <c r="T41" s="144"/>
      <c r="U41" s="144"/>
      <c r="V41" s="1"/>
      <c r="W41" s="125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4"/>
      <c r="R42" s="144"/>
      <c r="S42" s="144"/>
      <c r="T42" s="144"/>
      <c r="U42" s="144"/>
      <c r="V42" s="1"/>
      <c r="W42" s="125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4"/>
      <c r="R43" s="144"/>
      <c r="S43" s="144"/>
      <c r="T43" s="144"/>
      <c r="U43" s="144"/>
      <c r="V43" s="1"/>
      <c r="W43" s="125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4"/>
      <c r="R44" s="144"/>
      <c r="S44" s="144"/>
      <c r="T44" s="144"/>
      <c r="U44" s="144"/>
      <c r="V44" s="1"/>
      <c r="W44" s="125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4"/>
      <c r="R45" s="144"/>
      <c r="S45" s="144"/>
      <c r="T45" s="144"/>
      <c r="U45" s="144"/>
      <c r="V45" s="1"/>
      <c r="W45" s="125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4"/>
      <c r="R46" s="144"/>
      <c r="S46" s="144"/>
      <c r="T46" s="144"/>
      <c r="U46" s="144"/>
      <c r="V46" s="1"/>
      <c r="W46" s="125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4"/>
      <c r="R47" s="144"/>
      <c r="S47" s="144"/>
      <c r="T47" s="144"/>
      <c r="U47" s="144"/>
      <c r="V47" s="1"/>
      <c r="W47" s="125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4"/>
      <c r="R48" s="144"/>
      <c r="S48" s="144"/>
      <c r="T48" s="144"/>
      <c r="U48" s="144"/>
      <c r="V48" s="1"/>
      <c r="W48" s="125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4"/>
      <c r="R49" s="144"/>
      <c r="S49" s="144"/>
      <c r="T49" s="144"/>
      <c r="U49" s="144"/>
      <c r="V49" s="1"/>
      <c r="W49" s="125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4"/>
      <c r="R50" s="144"/>
      <c r="S50" s="144"/>
      <c r="T50" s="144"/>
      <c r="U50" s="144"/>
      <c r="V50" s="1"/>
      <c r="W50" s="125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4"/>
      <c r="R51" s="144"/>
      <c r="S51" s="144"/>
      <c r="T51" s="144"/>
      <c r="U51" s="144"/>
      <c r="V51" s="1"/>
      <c r="W51" s="125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4"/>
      <c r="R52" s="144"/>
      <c r="S52" s="144"/>
      <c r="T52" s="144"/>
      <c r="U52" s="144"/>
      <c r="V52" s="1"/>
      <c r="W52" s="125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4"/>
      <c r="R53" s="144"/>
      <c r="S53" s="144"/>
      <c r="T53" s="144"/>
      <c r="U53" s="144"/>
      <c r="V53" s="1"/>
      <c r="W53" s="125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4"/>
      <c r="R54" s="144"/>
      <c r="S54" s="144"/>
      <c r="T54" s="144"/>
      <c r="U54" s="144"/>
      <c r="V54" s="1"/>
      <c r="W54" s="125"/>
      <c r="X54" s="1"/>
      <c r="Y54" s="98"/>
      <c r="Z54" s="98"/>
      <c r="AA54" s="98"/>
      <c r="AB54" s="98"/>
      <c r="AC54" s="98"/>
      <c r="AD54" s="98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4"/>
      <c r="R55" s="144"/>
      <c r="S55" s="144"/>
      <c r="T55" s="144"/>
      <c r="U55" s="144"/>
      <c r="V55" s="1"/>
      <c r="W55" s="125"/>
      <c r="X55" s="1"/>
      <c r="Y55" s="98"/>
      <c r="Z55" s="98"/>
      <c r="AA55" s="98"/>
      <c r="AB55" s="98"/>
      <c r="AC55" s="98"/>
      <c r="AD55" s="98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4"/>
      <c r="R56" s="144"/>
      <c r="S56" s="144"/>
      <c r="T56" s="144"/>
      <c r="U56" s="144"/>
      <c r="V56" s="1"/>
      <c r="W56" s="125"/>
      <c r="X56" s="1"/>
      <c r="Y56" s="98"/>
      <c r="Z56" s="98"/>
      <c r="AA56" s="98"/>
      <c r="AB56" s="98"/>
      <c r="AC56" s="98"/>
      <c r="AD56" s="98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4"/>
      <c r="R57" s="144"/>
      <c r="S57" s="144"/>
      <c r="T57" s="144"/>
      <c r="U57" s="144"/>
      <c r="V57" s="1"/>
      <c r="W57" s="125"/>
      <c r="X57" s="1"/>
      <c r="Y57" s="98"/>
      <c r="Z57" s="98"/>
      <c r="AA57" s="98"/>
      <c r="AB57" s="98"/>
      <c r="AC57" s="98"/>
      <c r="AD57" s="98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4"/>
      <c r="R58" s="144"/>
      <c r="S58" s="144"/>
      <c r="T58" s="144"/>
      <c r="U58" s="144"/>
      <c r="V58" s="1"/>
      <c r="W58" s="125"/>
      <c r="X58" s="1"/>
      <c r="Y58" s="98"/>
      <c r="Z58" s="98"/>
      <c r="AA58" s="98"/>
      <c r="AB58" s="98"/>
      <c r="AC58" s="98"/>
      <c r="AD58" s="98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4"/>
      <c r="R59" s="144"/>
      <c r="S59" s="144"/>
      <c r="T59" s="144"/>
      <c r="U59" s="144"/>
      <c r="V59" s="1"/>
      <c r="W59" s="125"/>
      <c r="X59" s="1"/>
      <c r="Y59" s="98"/>
      <c r="Z59" s="98"/>
      <c r="AA59" s="98"/>
      <c r="AB59" s="98"/>
      <c r="AC59" s="98"/>
      <c r="AD59" s="98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4"/>
      <c r="R60" s="144"/>
      <c r="S60" s="144"/>
      <c r="T60" s="144"/>
      <c r="U60" s="144"/>
      <c r="V60" s="1"/>
      <c r="W60" s="125"/>
      <c r="X60" s="1"/>
      <c r="Y60" s="98"/>
      <c r="Z60" s="98"/>
      <c r="AA60" s="98"/>
      <c r="AB60" s="98"/>
      <c r="AC60" s="98"/>
      <c r="AD60" s="98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4"/>
      <c r="R61" s="144"/>
      <c r="S61" s="144"/>
      <c r="T61" s="144"/>
      <c r="U61" s="144"/>
      <c r="V61" s="1"/>
      <c r="W61" s="125"/>
      <c r="X61" s="1"/>
      <c r="Y61" s="98"/>
      <c r="Z61" s="98"/>
      <c r="AA61" s="98"/>
      <c r="AB61" s="98"/>
      <c r="AC61" s="98"/>
      <c r="AD61" s="98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4"/>
      <c r="R62" s="144"/>
      <c r="S62" s="144"/>
      <c r="T62" s="144"/>
      <c r="U62" s="144"/>
      <c r="V62" s="1"/>
      <c r="W62" s="125"/>
      <c r="X62" s="1"/>
      <c r="Y62" s="98"/>
      <c r="Z62" s="98"/>
      <c r="AA62" s="98"/>
      <c r="AB62" s="98"/>
      <c r="AC62" s="98"/>
      <c r="AD62" s="98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4"/>
      <c r="R63" s="144"/>
      <c r="S63" s="144"/>
      <c r="T63" s="144"/>
      <c r="U63" s="144"/>
      <c r="V63" s="1"/>
      <c r="W63" s="125"/>
      <c r="X63" s="1"/>
      <c r="Y63" s="98"/>
      <c r="Z63" s="98"/>
      <c r="AA63" s="98"/>
      <c r="AB63" s="98"/>
      <c r="AC63" s="98"/>
      <c r="AD63" s="98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4"/>
      <c r="R64" s="144"/>
      <c r="S64" s="144"/>
      <c r="T64" s="144"/>
      <c r="U64" s="144"/>
      <c r="V64" s="1"/>
      <c r="W64" s="125"/>
      <c r="X64" s="1"/>
      <c r="Y64" s="98"/>
      <c r="Z64" s="98"/>
      <c r="AA64" s="98"/>
      <c r="AB64" s="98"/>
      <c r="AC64" s="98"/>
      <c r="AD64" s="98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4"/>
      <c r="R65" s="144"/>
      <c r="S65" s="144"/>
      <c r="T65" s="144"/>
      <c r="U65" s="144"/>
      <c r="V65" s="1"/>
      <c r="W65" s="125"/>
      <c r="X65" s="1"/>
      <c r="Y65" s="98"/>
      <c r="Z65" s="98"/>
      <c r="AA65" s="98"/>
      <c r="AB65" s="98"/>
      <c r="AC65" s="98"/>
      <c r="AD65" s="98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4"/>
      <c r="R66" s="144"/>
      <c r="S66" s="144"/>
      <c r="T66" s="144"/>
      <c r="U66" s="144"/>
      <c r="V66" s="1"/>
      <c r="W66" s="125"/>
      <c r="X66" s="1"/>
      <c r="Y66" s="98"/>
      <c r="Z66" s="98"/>
      <c r="AA66" s="98"/>
      <c r="AB66" s="98"/>
      <c r="AC66" s="98"/>
      <c r="AD66" s="98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4"/>
      <c r="R67" s="144"/>
      <c r="S67" s="144"/>
      <c r="T67" s="144"/>
      <c r="U67" s="144"/>
      <c r="V67" s="1"/>
      <c r="W67" s="125"/>
      <c r="X67" s="1"/>
      <c r="Y67" s="98"/>
      <c r="Z67" s="98"/>
      <c r="AA67" s="98"/>
      <c r="AB67" s="98"/>
      <c r="AC67" s="98"/>
      <c r="AD67" s="98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4"/>
      <c r="R68" s="144"/>
      <c r="S68" s="144"/>
      <c r="T68" s="144"/>
      <c r="U68" s="144"/>
      <c r="V68" s="1"/>
      <c r="W68" s="125"/>
      <c r="X68" s="1"/>
      <c r="Y68" s="98"/>
      <c r="Z68" s="98"/>
      <c r="AA68" s="98"/>
      <c r="AB68" s="98"/>
      <c r="AC68" s="98"/>
      <c r="AD68" s="98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4"/>
      <c r="R69" s="144"/>
      <c r="S69" s="144"/>
      <c r="T69" s="144"/>
      <c r="U69" s="144"/>
      <c r="V69" s="1"/>
      <c r="W69" s="125"/>
      <c r="X69" s="1"/>
      <c r="Y69" s="98"/>
      <c r="Z69" s="98"/>
      <c r="AA69" s="98"/>
      <c r="AB69" s="98"/>
      <c r="AC69" s="98"/>
      <c r="AD69" s="98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4"/>
      <c r="R70" s="144"/>
      <c r="S70" s="144"/>
      <c r="T70" s="144"/>
      <c r="U70" s="144"/>
      <c r="V70" s="1"/>
      <c r="W70" s="125"/>
      <c r="X70" s="1"/>
      <c r="Y70" s="98"/>
      <c r="Z70" s="98"/>
      <c r="AA70" s="98"/>
      <c r="AB70" s="98"/>
      <c r="AC70" s="98"/>
      <c r="AD70" s="98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4"/>
      <c r="R71" s="144"/>
      <c r="S71" s="144"/>
      <c r="T71" s="144"/>
      <c r="U71" s="144"/>
      <c r="V71" s="1"/>
      <c r="W71" s="125"/>
      <c r="X71" s="1"/>
      <c r="Y71" s="98"/>
      <c r="Z71" s="98"/>
      <c r="AA71" s="98"/>
      <c r="AB71" s="98"/>
      <c r="AC71" s="98"/>
      <c r="AD71" s="98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4"/>
      <c r="R72" s="144"/>
      <c r="S72" s="144"/>
      <c r="T72" s="144"/>
      <c r="U72" s="144"/>
      <c r="V72" s="1"/>
      <c r="W72" s="125"/>
      <c r="X72" s="1"/>
      <c r="Y72" s="98"/>
      <c r="Z72" s="98"/>
      <c r="AA72" s="98"/>
      <c r="AB72" s="98"/>
      <c r="AC72" s="98"/>
      <c r="AD72" s="98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4"/>
      <c r="R73" s="144"/>
      <c r="S73" s="144"/>
      <c r="T73" s="144"/>
      <c r="U73" s="144"/>
      <c r="V73" s="1"/>
      <c r="W73" s="125"/>
      <c r="X73" s="1"/>
      <c r="Y73" s="98"/>
      <c r="Z73" s="98"/>
      <c r="AA73" s="98"/>
      <c r="AB73" s="98"/>
      <c r="AC73" s="98"/>
      <c r="AD73" s="98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4"/>
      <c r="R74" s="144"/>
      <c r="S74" s="144"/>
      <c r="T74" s="144"/>
      <c r="U74" s="144"/>
      <c r="V74" s="1"/>
      <c r="W74" s="125"/>
      <c r="X74" s="1"/>
      <c r="Y74" s="98"/>
      <c r="Z74" s="98"/>
      <c r="AA74" s="98"/>
      <c r="AB74" s="98"/>
      <c r="AC74" s="98"/>
      <c r="AD74" s="98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4"/>
      <c r="R75" s="144"/>
      <c r="S75" s="144"/>
      <c r="T75" s="144"/>
      <c r="U75" s="144"/>
      <c r="V75" s="1"/>
      <c r="W75" s="125"/>
      <c r="X75" s="1"/>
      <c r="Y75" s="98"/>
      <c r="Z75" s="98"/>
      <c r="AA75" s="98"/>
      <c r="AB75" s="98"/>
      <c r="AC75" s="98"/>
      <c r="AD75" s="98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4"/>
      <c r="R76" s="144"/>
      <c r="S76" s="144"/>
      <c r="T76" s="144"/>
      <c r="U76" s="144"/>
      <c r="V76" s="1"/>
      <c r="W76" s="125"/>
      <c r="X76" s="1"/>
      <c r="Y76" s="98"/>
      <c r="Z76" s="98"/>
      <c r="AA76" s="98"/>
      <c r="AB76" s="98"/>
      <c r="AC76" s="98"/>
      <c r="AD76" s="98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4"/>
      <c r="R77" s="144"/>
      <c r="S77" s="144"/>
      <c r="T77" s="144"/>
      <c r="U77" s="144"/>
      <c r="V77" s="1"/>
      <c r="W77" s="125"/>
      <c r="X77" s="1"/>
      <c r="Y77" s="98"/>
      <c r="Z77" s="98"/>
      <c r="AA77" s="98"/>
      <c r="AB77" s="98"/>
      <c r="AC77" s="98"/>
      <c r="AD77" s="98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4"/>
      <c r="R78" s="144"/>
      <c r="S78" s="144"/>
      <c r="T78" s="144"/>
      <c r="U78" s="144"/>
      <c r="V78" s="1"/>
      <c r="W78" s="125"/>
      <c r="X78" s="1"/>
      <c r="Y78" s="98"/>
      <c r="Z78" s="98"/>
      <c r="AA78" s="98"/>
      <c r="AB78" s="98"/>
      <c r="AC78" s="98"/>
      <c r="AD78" s="98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4"/>
      <c r="R79" s="144"/>
      <c r="S79" s="144"/>
      <c r="T79" s="144"/>
      <c r="U79" s="144"/>
      <c r="V79" s="1"/>
      <c r="W79" s="125"/>
      <c r="X79" s="1"/>
      <c r="Y79" s="98"/>
      <c r="Z79" s="98"/>
      <c r="AA79" s="98"/>
      <c r="AB79" s="98"/>
      <c r="AC79" s="98"/>
      <c r="AD79" s="98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4"/>
      <c r="R80" s="144"/>
      <c r="S80" s="144"/>
      <c r="T80" s="144"/>
      <c r="U80" s="144"/>
      <c r="V80" s="1"/>
      <c r="W80" s="125"/>
      <c r="X80" s="1"/>
      <c r="Y80" s="98"/>
      <c r="Z80" s="98"/>
      <c r="AA80" s="98"/>
      <c r="AB80" s="98"/>
      <c r="AC80" s="98"/>
      <c r="AD80" s="98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4"/>
      <c r="R81" s="144"/>
      <c r="S81" s="144"/>
      <c r="T81" s="144"/>
      <c r="U81" s="144"/>
      <c r="V81" s="1"/>
      <c r="W81" s="125"/>
      <c r="X81" s="1"/>
      <c r="Y81" s="98"/>
      <c r="Z81" s="98"/>
      <c r="AA81" s="98"/>
      <c r="AB81" s="98"/>
      <c r="AC81" s="98"/>
      <c r="AD81" s="98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4"/>
      <c r="R82" s="144"/>
      <c r="S82" s="144"/>
      <c r="T82" s="144"/>
      <c r="U82" s="144"/>
      <c r="V82" s="1"/>
      <c r="W82" s="125"/>
      <c r="X82" s="1"/>
      <c r="Y82" s="98"/>
      <c r="Z82" s="98"/>
      <c r="AA82" s="98"/>
      <c r="AB82" s="98"/>
      <c r="AC82" s="98"/>
      <c r="AD82" s="98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4"/>
      <c r="R83" s="144"/>
      <c r="S83" s="144"/>
      <c r="T83" s="144"/>
      <c r="U83" s="144"/>
      <c r="V83" s="1"/>
      <c r="W83" s="125"/>
      <c r="X83" s="1"/>
      <c r="Y83" s="98"/>
      <c r="Z83" s="98"/>
      <c r="AA83" s="98"/>
      <c r="AB83" s="98"/>
      <c r="AC83" s="98"/>
      <c r="AD83" s="98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4"/>
      <c r="R84" s="144"/>
      <c r="S84" s="144"/>
      <c r="T84" s="144"/>
      <c r="U84" s="144"/>
      <c r="V84" s="1"/>
      <c r="W84" s="125"/>
      <c r="X84" s="1"/>
      <c r="Y84" s="98"/>
      <c r="Z84" s="98"/>
      <c r="AA84" s="98"/>
      <c r="AB84" s="98"/>
      <c r="AC84" s="98"/>
      <c r="AD84" s="98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4"/>
      <c r="R85" s="144"/>
      <c r="S85" s="144"/>
      <c r="T85" s="144"/>
      <c r="U85" s="144"/>
      <c r="V85" s="1"/>
      <c r="W85" s="125"/>
      <c r="X85" s="1"/>
      <c r="Y85" s="98"/>
      <c r="Z85" s="98"/>
      <c r="AA85" s="98"/>
      <c r="AB85" s="98"/>
      <c r="AC85" s="98"/>
      <c r="AD85" s="98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4"/>
      <c r="R86" s="144"/>
      <c r="S86" s="144"/>
      <c r="T86" s="144"/>
      <c r="U86" s="144"/>
      <c r="V86" s="1"/>
      <c r="W86" s="125"/>
      <c r="X86" s="1"/>
      <c r="Y86" s="98"/>
      <c r="Z86" s="98"/>
      <c r="AA86" s="98"/>
      <c r="AB86" s="98"/>
      <c r="AC86" s="98"/>
      <c r="AD86" s="98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4"/>
      <c r="R87" s="144"/>
      <c r="S87" s="144"/>
      <c r="T87" s="144"/>
      <c r="U87" s="144"/>
      <c r="V87" s="1"/>
      <c r="W87" s="125"/>
      <c r="X87" s="1"/>
      <c r="Y87" s="98"/>
      <c r="Z87" s="98"/>
      <c r="AA87" s="98"/>
      <c r="AB87" s="98"/>
      <c r="AC87" s="98"/>
      <c r="AD87" s="9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2019-01-22T06:47:27Z</dcterms:modified>
</cp:coreProperties>
</file>