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O13" i="1" l="1"/>
  <c r="O12" i="1"/>
  <c r="O11" i="1"/>
  <c r="O10" i="1"/>
  <c r="O9" i="1"/>
  <c r="O8" i="1"/>
  <c r="O15" i="1" s="1"/>
  <c r="O19" i="1" s="1"/>
  <c r="O22" i="1" s="1"/>
  <c r="O14" i="1"/>
  <c r="O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G22" i="1" s="1"/>
  <c r="F15" i="1"/>
  <c r="E15" i="1"/>
  <c r="F19" i="1"/>
  <c r="F22" i="1" s="1"/>
  <c r="E19" i="1"/>
  <c r="E22" i="1" s="1"/>
  <c r="D16" i="1" l="1"/>
  <c r="H22" i="1"/>
  <c r="L22" i="1" s="1"/>
  <c r="L19" i="1"/>
  <c r="K22" i="1"/>
  <c r="I19" i="1"/>
  <c r="K19" i="1"/>
  <c r="N19" i="1"/>
  <c r="I22" i="1" l="1"/>
  <c r="M22" i="1" s="1"/>
  <c r="M19" i="1"/>
</calcChain>
</file>

<file path=xl/sharedStrings.xml><?xml version="1.0" encoding="utf-8"?>
<sst xmlns="http://schemas.openxmlformats.org/spreadsheetml/2006/main" count="151" uniqueCount="83">
  <si>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</si>
  <si>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</si>
  <si>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</si>
  <si>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</si>
  <si>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</si>
  <si>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</si>
  <si>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</si>
  <si>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</si>
  <si>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</si>
  <si>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</si>
  <si>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</si>
  <si>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</si>
  <si>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</si>
  <si>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</si>
  <si>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</si>
  <si>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</si>
  <si>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</si>
  <si>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</si>
  <si>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</si>
  <si>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</si>
  <si>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</si>
  <si>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</si>
  <si>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</si>
  <si>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</si>
  <si>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</si>
  <si>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</si>
  <si>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</si>
  <si>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</si>
  <si>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</si>
  <si>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</si>
  <si>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</si>
  <si>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</si>
  <si>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</si>
  <si>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</si>
  <si>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</si>
  <si>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</si>
  <si>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</si>
  <si>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</si>
  <si>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</si>
  <si>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</si>
  <si>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SiiPe</t>
  </si>
  <si>
    <t>8.</t>
  </si>
  <si>
    <t>play off</t>
  </si>
  <si>
    <t>SiiPe = Siilinjärven Pesis  (1987)</t>
  </si>
  <si>
    <t>SiiPo</t>
  </si>
  <si>
    <t>2.</t>
  </si>
  <si>
    <t>9.</t>
  </si>
  <si>
    <t>4.</t>
  </si>
  <si>
    <t>----</t>
  </si>
  <si>
    <t>SiiPo = Siilinjärven Ponnistus  (1907)</t>
  </si>
  <si>
    <t>Susanna Järvelin</t>
  </si>
  <si>
    <t>26.1.1969</t>
  </si>
  <si>
    <t>10.05. 1987  SiiPo - Tahko  1-14</t>
  </si>
  <si>
    <t xml:space="preserve">  18 v   3 kk 14 pv</t>
  </si>
  <si>
    <t>10.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</si>
  <si>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</si>
  <si>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</si>
  <si>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</si>
  <si>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</si>
  <si>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</si>
  <si>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</si>
  <si>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</si>
  <si>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</si>
  <si>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</si>
  <si>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</si>
  <si>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</si>
  <si>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</si>
  <si>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</si>
  <si>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</si>
  <si>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</si>
  <si>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24.07. 1993  Sotkamo</t>
  </si>
  <si>
    <t>15-21</t>
  </si>
  <si>
    <t>Markku Kiiski</t>
  </si>
  <si>
    <t>3799</t>
  </si>
  <si>
    <t>24 v  5 kk  28 pv</t>
  </si>
  <si>
    <t>NAISET</t>
  </si>
  <si>
    <t xml:space="preserve"> ITÄ - LÄNSI - KORTTI</t>
  </si>
  <si>
    <t>B-TYTÖT</t>
  </si>
  <si>
    <t>06.07. 1985  Harjavalta</t>
  </si>
  <si>
    <t xml:space="preserve">  7-6</t>
  </si>
  <si>
    <t>Inka-Leena Lylymäki</t>
  </si>
  <si>
    <t>jok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</si>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</sst>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65" fontId="1" fillId="9" borderId="2" xfId="0" quotePrefix="1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49" fontId="1" fillId="9" borderId="7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8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7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50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1986</v>
      </c>
      <c r="C4" s="82"/>
      <c r="D4" s="83" t="s">
        <v>44</v>
      </c>
      <c r="E4" s="82"/>
      <c r="F4" s="84" t="s">
        <v>55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1987</v>
      </c>
      <c r="C5" s="27" t="s">
        <v>54</v>
      </c>
      <c r="D5" s="28" t="s">
        <v>44</v>
      </c>
      <c r="E5" s="27">
        <v>18</v>
      </c>
      <c r="F5" s="27">
        <v>0</v>
      </c>
      <c r="G5" s="27">
        <v>4</v>
      </c>
      <c r="H5" s="27">
        <v>12</v>
      </c>
      <c r="I5" s="27">
        <v>48</v>
      </c>
      <c r="J5" s="27">
        <v>18</v>
      </c>
      <c r="K5" s="27">
        <v>15</v>
      </c>
      <c r="L5" s="27">
        <v>11</v>
      </c>
      <c r="M5" s="27">
        <v>4</v>
      </c>
      <c r="N5" s="81" t="s">
        <v>48</v>
      </c>
      <c r="O5" s="25" t="e">
        <f>PRODUCT(I5/N5)</f>
        <v>#VALUE!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1988</v>
      </c>
      <c r="C6" s="82"/>
      <c r="D6" s="83" t="s">
        <v>40</v>
      </c>
      <c r="E6" s="82"/>
      <c r="F6" s="84" t="s">
        <v>55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1989</v>
      </c>
      <c r="C7" s="82"/>
      <c r="D7" s="83" t="s">
        <v>40</v>
      </c>
      <c r="E7" s="82"/>
      <c r="F7" s="84" t="s">
        <v>55</v>
      </c>
      <c r="G7" s="85"/>
      <c r="H7" s="86"/>
      <c r="I7" s="82"/>
      <c r="J7" s="82"/>
      <c r="K7" s="82"/>
      <c r="L7" s="82"/>
      <c r="M7" s="82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1990</v>
      </c>
      <c r="C8" s="27" t="s">
        <v>46</v>
      </c>
      <c r="D8" s="28" t="s">
        <v>40</v>
      </c>
      <c r="E8" s="27">
        <v>21</v>
      </c>
      <c r="F8" s="27">
        <v>2</v>
      </c>
      <c r="G8" s="27">
        <v>11</v>
      </c>
      <c r="H8" s="27">
        <v>28</v>
      </c>
      <c r="I8" s="27">
        <v>84</v>
      </c>
      <c r="J8" s="27">
        <v>30</v>
      </c>
      <c r="K8" s="27">
        <v>27</v>
      </c>
      <c r="L8" s="27">
        <v>14</v>
      </c>
      <c r="M8" s="27">
        <v>13</v>
      </c>
      <c r="N8" s="29">
        <v>0.51500000000000001</v>
      </c>
      <c r="O8" s="25">
        <f t="shared" ref="O8:O13" si="0">PRODUCT(I8/N8)</f>
        <v>163.10679611650485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1991</v>
      </c>
      <c r="C9" s="27" t="s">
        <v>41</v>
      </c>
      <c r="D9" s="28" t="s">
        <v>40</v>
      </c>
      <c r="E9" s="27">
        <v>22</v>
      </c>
      <c r="F9" s="27">
        <v>4</v>
      </c>
      <c r="G9" s="27">
        <v>12</v>
      </c>
      <c r="H9" s="27">
        <v>39</v>
      </c>
      <c r="I9" s="27">
        <v>104</v>
      </c>
      <c r="J9" s="27">
        <v>36</v>
      </c>
      <c r="K9" s="27">
        <v>29</v>
      </c>
      <c r="L9" s="27">
        <v>23</v>
      </c>
      <c r="M9" s="27">
        <v>16</v>
      </c>
      <c r="N9" s="29">
        <v>0.57499999999999996</v>
      </c>
      <c r="O9" s="25">
        <f t="shared" si="0"/>
        <v>180.86956521739131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1992</v>
      </c>
      <c r="C10" s="27" t="s">
        <v>41</v>
      </c>
      <c r="D10" s="28" t="s">
        <v>40</v>
      </c>
      <c r="E10" s="27">
        <v>21</v>
      </c>
      <c r="F10" s="27">
        <v>5</v>
      </c>
      <c r="G10" s="27">
        <v>33</v>
      </c>
      <c r="H10" s="27">
        <v>33</v>
      </c>
      <c r="I10" s="27">
        <v>103</v>
      </c>
      <c r="J10" s="27">
        <v>29</v>
      </c>
      <c r="K10" s="27">
        <v>17</v>
      </c>
      <c r="L10" s="27">
        <v>19</v>
      </c>
      <c r="M10" s="27">
        <v>38</v>
      </c>
      <c r="N10" s="29">
        <v>0.57899999999999996</v>
      </c>
      <c r="O10" s="25">
        <f t="shared" si="0"/>
        <v>177.89291882556134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1993</v>
      </c>
      <c r="C11" s="27" t="s">
        <v>45</v>
      </c>
      <c r="D11" s="28" t="s">
        <v>40</v>
      </c>
      <c r="E11" s="27">
        <v>22</v>
      </c>
      <c r="F11" s="27">
        <v>0</v>
      </c>
      <c r="G11" s="27">
        <v>10</v>
      </c>
      <c r="H11" s="27">
        <v>37</v>
      </c>
      <c r="I11" s="27">
        <v>112</v>
      </c>
      <c r="J11" s="27">
        <v>50</v>
      </c>
      <c r="K11" s="27">
        <v>37</v>
      </c>
      <c r="L11" s="27">
        <v>15</v>
      </c>
      <c r="M11" s="27">
        <v>10</v>
      </c>
      <c r="N11" s="29">
        <v>0.57999999999999996</v>
      </c>
      <c r="O11" s="25">
        <f t="shared" si="0"/>
        <v>193.10344827586209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>
        <v>1</v>
      </c>
      <c r="AA11" s="27"/>
      <c r="AB11" s="27"/>
      <c r="AC11" s="27"/>
      <c r="AD11" s="27">
        <v>1</v>
      </c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1994</v>
      </c>
      <c r="C12" s="27" t="s">
        <v>45</v>
      </c>
      <c r="D12" s="28" t="s">
        <v>40</v>
      </c>
      <c r="E12" s="27">
        <v>24</v>
      </c>
      <c r="F12" s="27">
        <v>1</v>
      </c>
      <c r="G12" s="27">
        <v>15</v>
      </c>
      <c r="H12" s="27">
        <v>34</v>
      </c>
      <c r="I12" s="27">
        <v>82</v>
      </c>
      <c r="J12" s="27">
        <v>22</v>
      </c>
      <c r="K12" s="27">
        <v>17</v>
      </c>
      <c r="L12" s="27">
        <v>27</v>
      </c>
      <c r="M12" s="27">
        <v>16</v>
      </c>
      <c r="N12" s="29">
        <v>0.50600000000000001</v>
      </c>
      <c r="O12" s="25">
        <f t="shared" si="0"/>
        <v>162.05533596837944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>
        <v>1</v>
      </c>
      <c r="AE12" s="27"/>
      <c r="AF12" s="14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1995</v>
      </c>
      <c r="C13" s="27" t="s">
        <v>45</v>
      </c>
      <c r="D13" s="28" t="s">
        <v>40</v>
      </c>
      <c r="E13" s="27">
        <v>21</v>
      </c>
      <c r="F13" s="27">
        <v>0</v>
      </c>
      <c r="G13" s="27">
        <v>11</v>
      </c>
      <c r="H13" s="27">
        <v>24</v>
      </c>
      <c r="I13" s="27">
        <v>52</v>
      </c>
      <c r="J13" s="27">
        <v>22</v>
      </c>
      <c r="K13" s="27">
        <v>10</v>
      </c>
      <c r="L13" s="27">
        <v>9</v>
      </c>
      <c r="M13" s="27">
        <v>11</v>
      </c>
      <c r="N13" s="29">
        <v>0.44400000000000001</v>
      </c>
      <c r="O13" s="25">
        <f t="shared" si="0"/>
        <v>117.11711711711712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>
        <v>1</v>
      </c>
      <c r="AE13" s="27"/>
      <c r="AF13" s="14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1996</v>
      </c>
      <c r="C14" s="27" t="s">
        <v>47</v>
      </c>
      <c r="D14" s="28" t="s">
        <v>40</v>
      </c>
      <c r="E14" s="27">
        <v>24</v>
      </c>
      <c r="F14" s="27">
        <v>0</v>
      </c>
      <c r="G14" s="27">
        <v>0</v>
      </c>
      <c r="H14" s="27">
        <v>15</v>
      </c>
      <c r="I14" s="27">
        <v>45</v>
      </c>
      <c r="J14" s="27">
        <v>38</v>
      </c>
      <c r="K14" s="27">
        <v>4</v>
      </c>
      <c r="L14" s="27">
        <v>3</v>
      </c>
      <c r="M14" s="27">
        <v>0</v>
      </c>
      <c r="N14" s="29">
        <v>0.47899999999999998</v>
      </c>
      <c r="O14" s="25">
        <f>PRODUCT(I14/N14)</f>
        <v>93.94572025052193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 t="s">
        <v>42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1">SUM(E5:E14)</f>
        <v>173</v>
      </c>
      <c r="F15" s="19">
        <f t="shared" si="1"/>
        <v>12</v>
      </c>
      <c r="G15" s="19">
        <f t="shared" si="1"/>
        <v>96</v>
      </c>
      <c r="H15" s="19">
        <f t="shared" si="1"/>
        <v>222</v>
      </c>
      <c r="I15" s="19">
        <f t="shared" si="1"/>
        <v>630</v>
      </c>
      <c r="J15" s="19">
        <f t="shared" si="1"/>
        <v>245</v>
      </c>
      <c r="K15" s="19">
        <f t="shared" si="1"/>
        <v>156</v>
      </c>
      <c r="L15" s="19">
        <f t="shared" si="1"/>
        <v>121</v>
      </c>
      <c r="M15" s="19">
        <f t="shared" si="1"/>
        <v>108</v>
      </c>
      <c r="N15" s="31">
        <f>PRODUCT((I15-48)/O15)</f>
        <v>0.53488178152445121</v>
      </c>
      <c r="O15" s="19">
        <f>SUM(O8:O14)</f>
        <v>1088.0909017713382</v>
      </c>
      <c r="P15" s="19">
        <f t="shared" ref="P15:AE15" si="2">SUM(P5:P14)</f>
        <v>0</v>
      </c>
      <c r="Q15" s="19">
        <f t="shared" si="2"/>
        <v>0</v>
      </c>
      <c r="R15" s="19">
        <f t="shared" si="2"/>
        <v>0</v>
      </c>
      <c r="S15" s="19">
        <f t="shared" si="2"/>
        <v>0</v>
      </c>
      <c r="T15" s="19">
        <f t="shared" si="2"/>
        <v>0</v>
      </c>
      <c r="U15" s="19">
        <f t="shared" si="2"/>
        <v>0</v>
      </c>
      <c r="V15" s="19">
        <f t="shared" si="2"/>
        <v>0</v>
      </c>
      <c r="W15" s="19">
        <f t="shared" si="2"/>
        <v>0</v>
      </c>
      <c r="X15" s="19">
        <f t="shared" si="2"/>
        <v>0</v>
      </c>
      <c r="Y15" s="19">
        <f t="shared" si="2"/>
        <v>0</v>
      </c>
      <c r="Z15" s="19">
        <f t="shared" si="2"/>
        <v>1</v>
      </c>
      <c r="AA15" s="19">
        <f t="shared" si="2"/>
        <v>0</v>
      </c>
      <c r="AB15" s="19">
        <f t="shared" si="2"/>
        <v>0</v>
      </c>
      <c r="AC15" s="19">
        <f t="shared" si="2"/>
        <v>0</v>
      </c>
      <c r="AD15" s="19">
        <f t="shared" si="2"/>
        <v>3</v>
      </c>
      <c r="AE15" s="19">
        <f t="shared" si="2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2"/>
      <c r="D16" s="33">
        <f>SUM(F15:H15)+((I15-F15-G15)/3)+(E15/3)+(Z15*25)+(AA15*25)+(AB15*10)+(AC15*25)+(AD15*20)+(AE15*15)</f>
        <v>646.66666666666663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5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39"/>
      <c r="D18" s="39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19" t="s">
        <v>21</v>
      </c>
      <c r="O18" s="25"/>
      <c r="P18" s="40" t="s">
        <v>33</v>
      </c>
      <c r="Q18" s="13"/>
      <c r="R18" s="13"/>
      <c r="S18" s="13"/>
      <c r="T18" s="41"/>
      <c r="U18" s="41"/>
      <c r="V18" s="41"/>
      <c r="W18" s="41"/>
      <c r="X18" s="41"/>
      <c r="Y18" s="13"/>
      <c r="Z18" s="13"/>
      <c r="AA18" s="13"/>
      <c r="AB18" s="12"/>
      <c r="AC18" s="13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0" t="s">
        <v>17</v>
      </c>
      <c r="C19" s="13"/>
      <c r="D19" s="43"/>
      <c r="E19" s="27">
        <f>PRODUCT(E15)</f>
        <v>173</v>
      </c>
      <c r="F19" s="27">
        <f>PRODUCT(F15)</f>
        <v>12</v>
      </c>
      <c r="G19" s="27">
        <f>PRODUCT(G15)</f>
        <v>96</v>
      </c>
      <c r="H19" s="27">
        <f>PRODUCT(H15)</f>
        <v>222</v>
      </c>
      <c r="I19" s="27">
        <f>PRODUCT(I15)</f>
        <v>630</v>
      </c>
      <c r="J19" s="1"/>
      <c r="K19" s="44">
        <f>PRODUCT((F19+G19)/E19)</f>
        <v>0.62427745664739887</v>
      </c>
      <c r="L19" s="44">
        <f>PRODUCT(H19/E19)</f>
        <v>1.2832369942196531</v>
      </c>
      <c r="M19" s="44">
        <f>PRODUCT(I19/E19)</f>
        <v>3.6416184971098264</v>
      </c>
      <c r="N19" s="29">
        <f>PRODUCT(N15)</f>
        <v>0.53488178152445121</v>
      </c>
      <c r="O19" s="25">
        <f>PRODUCT(O15)</f>
        <v>1088.0909017713382</v>
      </c>
      <c r="P19" s="45" t="s">
        <v>34</v>
      </c>
      <c r="Q19" s="46"/>
      <c r="R19" s="46"/>
      <c r="S19" s="47" t="s">
        <v>52</v>
      </c>
      <c r="T19" s="47"/>
      <c r="U19" s="47"/>
      <c r="V19" s="47"/>
      <c r="W19" s="47"/>
      <c r="X19" s="47"/>
      <c r="Y19" s="47"/>
      <c r="Z19" s="47"/>
      <c r="AA19" s="47"/>
      <c r="AB19" s="48"/>
      <c r="AC19" s="47"/>
      <c r="AD19" s="49" t="s">
        <v>38</v>
      </c>
      <c r="AE19" s="49"/>
      <c r="AF19" s="50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/>
      <c r="F20" s="27"/>
      <c r="G20" s="27"/>
      <c r="H20" s="27"/>
      <c r="I20" s="27"/>
      <c r="J20" s="1"/>
      <c r="K20" s="44"/>
      <c r="L20" s="44"/>
      <c r="M20" s="44"/>
      <c r="N20" s="29"/>
      <c r="O20" s="25"/>
      <c r="P20" s="54" t="s">
        <v>35</v>
      </c>
      <c r="Q20" s="55"/>
      <c r="R20" s="55"/>
      <c r="S20" s="56"/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6"/>
      <c r="AE20" s="58"/>
      <c r="AF20" s="5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0" t="s">
        <v>19</v>
      </c>
      <c r="C21" s="61"/>
      <c r="D21" s="62"/>
      <c r="E21" s="30"/>
      <c r="F21" s="30"/>
      <c r="G21" s="30"/>
      <c r="H21" s="30"/>
      <c r="I21" s="30"/>
      <c r="J21" s="1"/>
      <c r="K21" s="63"/>
      <c r="L21" s="63"/>
      <c r="M21" s="63"/>
      <c r="N21" s="64"/>
      <c r="O21" s="25"/>
      <c r="P21" s="54" t="s">
        <v>36</v>
      </c>
      <c r="Q21" s="55"/>
      <c r="R21" s="55"/>
      <c r="S21" s="56"/>
      <c r="T21" s="56"/>
      <c r="U21" s="56"/>
      <c r="V21" s="56"/>
      <c r="W21" s="56"/>
      <c r="X21" s="56"/>
      <c r="Y21" s="56"/>
      <c r="Z21" s="56"/>
      <c r="AA21" s="56"/>
      <c r="AB21" s="57"/>
      <c r="AC21" s="56"/>
      <c r="AD21" s="56"/>
      <c r="AE21" s="58"/>
      <c r="AF21" s="5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5" t="s">
        <v>20</v>
      </c>
      <c r="C22" s="66"/>
      <c r="D22" s="67"/>
      <c r="E22" s="19">
        <f>SUM(E19:E21)</f>
        <v>173</v>
      </c>
      <c r="F22" s="19">
        <f>SUM(F19:F21)</f>
        <v>12</v>
      </c>
      <c r="G22" s="19">
        <f>SUM(G19:G21)</f>
        <v>96</v>
      </c>
      <c r="H22" s="19">
        <f>SUM(H19:H21)</f>
        <v>222</v>
      </c>
      <c r="I22" s="19">
        <f>SUM(I19:I21)</f>
        <v>630</v>
      </c>
      <c r="J22" s="1"/>
      <c r="K22" s="68">
        <f>PRODUCT((F22+G22)/E22)</f>
        <v>0.62427745664739887</v>
      </c>
      <c r="L22" s="68">
        <f>PRODUCT(H22/E22)</f>
        <v>1.2832369942196531</v>
      </c>
      <c r="M22" s="68">
        <f>PRODUCT(I22/E22)</f>
        <v>3.6416184971098264</v>
      </c>
      <c r="N22" s="31">
        <v>0.53500000000000003</v>
      </c>
      <c r="O22" s="25">
        <f>SUM(O19:O21)</f>
        <v>1088.0909017713382</v>
      </c>
      <c r="P22" s="69" t="s">
        <v>37</v>
      </c>
      <c r="Q22" s="70"/>
      <c r="R22" s="70"/>
      <c r="S22" s="71"/>
      <c r="T22" s="71"/>
      <c r="U22" s="71"/>
      <c r="V22" s="71"/>
      <c r="W22" s="71"/>
      <c r="X22" s="71"/>
      <c r="Y22" s="71"/>
      <c r="Z22" s="71"/>
      <c r="AA22" s="71"/>
      <c r="AB22" s="72"/>
      <c r="AC22" s="71"/>
      <c r="AD22" s="71"/>
      <c r="AE22" s="73"/>
      <c r="AF22" s="74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39</v>
      </c>
      <c r="C24" s="1"/>
      <c r="D24" s="1" t="s">
        <v>49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43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6"/>
      <c r="N29" s="76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34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  <c r="AH37" s="77"/>
      <c r="AI37" s="77"/>
      <c r="AJ37" s="77"/>
      <c r="AK37" s="77"/>
      <c r="AL37" s="7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7"/>
      <c r="AI38" s="77"/>
      <c r="AJ38" s="77"/>
      <c r="AK38" s="77"/>
      <c r="AL38" s="77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4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124" customWidth="1"/>
    <col min="4" max="4" width="10.5703125" style="125" customWidth="1"/>
    <col min="5" max="5" width="10.28515625" style="125" customWidth="1"/>
    <col min="6" max="6" width="0.7109375" style="36" customWidth="1"/>
    <col min="7" max="11" width="4.7109375" style="124" customWidth="1"/>
    <col min="12" max="12" width="6.28515625" style="124" customWidth="1"/>
    <col min="13" max="16" width="4.7109375" style="124" customWidth="1"/>
    <col min="17" max="21" width="6.7109375" style="124" customWidth="1"/>
    <col min="22" max="22" width="11" style="124" customWidth="1"/>
    <col min="23" max="23" width="24.140625" style="125" customWidth="1"/>
    <col min="24" max="24" width="9.42578125" style="124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6"/>
      <c r="Y1" s="90"/>
      <c r="Z1" s="90"/>
      <c r="AA1" s="90"/>
      <c r="AB1" s="90"/>
      <c r="AC1" s="90"/>
      <c r="AD1" s="90"/>
    </row>
    <row r="2" spans="1:30" ht="15.75" x14ac:dyDescent="0.25">
      <c r="A2" s="9"/>
      <c r="B2" s="91" t="s">
        <v>50</v>
      </c>
      <c r="C2" s="4" t="s">
        <v>51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2"/>
      <c r="Y2" s="90"/>
      <c r="Z2" s="90"/>
      <c r="AA2" s="90"/>
      <c r="AB2" s="90"/>
      <c r="AC2" s="90"/>
      <c r="AD2" s="90"/>
    </row>
    <row r="3" spans="1:30" x14ac:dyDescent="0.25">
      <c r="A3" s="9"/>
      <c r="B3" s="94" t="s">
        <v>75</v>
      </c>
      <c r="C3" s="23" t="s">
        <v>56</v>
      </c>
      <c r="D3" s="95" t="s">
        <v>57</v>
      </c>
      <c r="E3" s="96" t="s">
        <v>1</v>
      </c>
      <c r="F3" s="25"/>
      <c r="G3" s="97" t="s">
        <v>58</v>
      </c>
      <c r="H3" s="98" t="s">
        <v>59</v>
      </c>
      <c r="I3" s="98" t="s">
        <v>31</v>
      </c>
      <c r="J3" s="18" t="s">
        <v>60</v>
      </c>
      <c r="K3" s="99" t="s">
        <v>61</v>
      </c>
      <c r="L3" s="99" t="s">
        <v>62</v>
      </c>
      <c r="M3" s="97" t="s">
        <v>63</v>
      </c>
      <c r="N3" s="97" t="s">
        <v>30</v>
      </c>
      <c r="O3" s="98" t="s">
        <v>64</v>
      </c>
      <c r="P3" s="97" t="s">
        <v>59</v>
      </c>
      <c r="Q3" s="97" t="s">
        <v>3</v>
      </c>
      <c r="R3" s="97">
        <v>1</v>
      </c>
      <c r="S3" s="97">
        <v>2</v>
      </c>
      <c r="T3" s="97">
        <v>3</v>
      </c>
      <c r="U3" s="97" t="s">
        <v>65</v>
      </c>
      <c r="V3" s="18" t="s">
        <v>21</v>
      </c>
      <c r="W3" s="17" t="s">
        <v>66</v>
      </c>
      <c r="X3" s="17" t="s">
        <v>67</v>
      </c>
      <c r="Y3" s="90"/>
      <c r="Z3" s="90"/>
      <c r="AA3" s="90"/>
      <c r="AB3" s="90"/>
      <c r="AC3" s="90"/>
      <c r="AD3" s="90"/>
    </row>
    <row r="4" spans="1:30" x14ac:dyDescent="0.25">
      <c r="A4" s="127"/>
      <c r="B4" s="100" t="s">
        <v>70</v>
      </c>
      <c r="C4" s="129" t="s">
        <v>71</v>
      </c>
      <c r="D4" s="100" t="s">
        <v>68</v>
      </c>
      <c r="E4" s="130" t="s">
        <v>40</v>
      </c>
      <c r="F4" s="131"/>
      <c r="G4" s="102"/>
      <c r="H4" s="103"/>
      <c r="I4" s="102">
        <v>1</v>
      </c>
      <c r="J4" s="104"/>
      <c r="K4" s="104" t="s">
        <v>81</v>
      </c>
      <c r="L4" s="104"/>
      <c r="M4" s="104">
        <v>1</v>
      </c>
      <c r="N4" s="102"/>
      <c r="O4" s="103"/>
      <c r="P4" s="102"/>
      <c r="Q4" s="132" t="s">
        <v>82</v>
      </c>
      <c r="R4" s="132"/>
      <c r="S4" s="132"/>
      <c r="T4" s="132"/>
      <c r="U4" s="132"/>
      <c r="V4" s="133" t="s">
        <v>48</v>
      </c>
      <c r="W4" s="101" t="s">
        <v>72</v>
      </c>
      <c r="X4" s="105" t="s">
        <v>73</v>
      </c>
      <c r="Y4" s="90"/>
      <c r="Z4" s="90"/>
      <c r="AA4" s="90"/>
      <c r="AB4" s="90"/>
      <c r="AC4" s="90"/>
      <c r="AD4" s="90"/>
    </row>
    <row r="5" spans="1:30" x14ac:dyDescent="0.25">
      <c r="A5" s="24"/>
      <c r="B5" s="106" t="s">
        <v>69</v>
      </c>
      <c r="C5" s="107" t="s">
        <v>74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08"/>
      <c r="X5" s="113"/>
      <c r="Y5" s="90"/>
      <c r="Z5" s="90"/>
      <c r="AA5" s="90"/>
      <c r="AB5" s="90"/>
      <c r="AC5" s="90"/>
      <c r="AD5" s="90"/>
    </row>
    <row r="6" spans="1:30" x14ac:dyDescent="0.25">
      <c r="A6" s="24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9"/>
      <c r="Y6" s="90"/>
      <c r="Z6" s="90"/>
      <c r="AA6" s="90"/>
      <c r="AB6" s="90"/>
      <c r="AC6" s="90"/>
      <c r="AD6" s="90"/>
    </row>
    <row r="7" spans="1:30" x14ac:dyDescent="0.25">
      <c r="A7" s="9"/>
      <c r="B7" s="94" t="s">
        <v>77</v>
      </c>
      <c r="C7" s="23" t="s">
        <v>56</v>
      </c>
      <c r="D7" s="95" t="s">
        <v>57</v>
      </c>
      <c r="E7" s="96" t="s">
        <v>1</v>
      </c>
      <c r="F7" s="25"/>
      <c r="G7" s="97" t="s">
        <v>58</v>
      </c>
      <c r="H7" s="98" t="s">
        <v>59</v>
      </c>
      <c r="I7" s="98" t="s">
        <v>31</v>
      </c>
      <c r="J7" s="18" t="s">
        <v>60</v>
      </c>
      <c r="K7" s="99" t="s">
        <v>61</v>
      </c>
      <c r="L7" s="99" t="s">
        <v>62</v>
      </c>
      <c r="M7" s="97" t="s">
        <v>63</v>
      </c>
      <c r="N7" s="97" t="s">
        <v>30</v>
      </c>
      <c r="O7" s="98" t="s">
        <v>64</v>
      </c>
      <c r="P7" s="97" t="s">
        <v>59</v>
      </c>
      <c r="Q7" s="97" t="s">
        <v>3</v>
      </c>
      <c r="R7" s="97">
        <v>1</v>
      </c>
      <c r="S7" s="97">
        <v>2</v>
      </c>
      <c r="T7" s="97">
        <v>3</v>
      </c>
      <c r="U7" s="97" t="s">
        <v>65</v>
      </c>
      <c r="V7" s="18" t="s">
        <v>21</v>
      </c>
      <c r="W7" s="17" t="s">
        <v>66</v>
      </c>
      <c r="X7" s="17" t="s">
        <v>67</v>
      </c>
      <c r="Y7" s="90"/>
      <c r="Z7" s="90"/>
      <c r="AA7" s="90"/>
      <c r="AB7" s="90"/>
      <c r="AC7" s="90"/>
      <c r="AD7" s="90"/>
    </row>
    <row r="8" spans="1:30" x14ac:dyDescent="0.25">
      <c r="A8" s="24"/>
      <c r="B8" s="135" t="s">
        <v>78</v>
      </c>
      <c r="C8" s="136" t="s">
        <v>79</v>
      </c>
      <c r="D8" s="137" t="s">
        <v>68</v>
      </c>
      <c r="E8" s="138" t="s">
        <v>44</v>
      </c>
      <c r="F8" s="134"/>
      <c r="G8" s="139">
        <v>1</v>
      </c>
      <c r="H8" s="140"/>
      <c r="I8" s="139"/>
      <c r="J8" s="141"/>
      <c r="K8" s="141"/>
      <c r="L8" s="141"/>
      <c r="M8" s="141">
        <v>1</v>
      </c>
      <c r="N8" s="139"/>
      <c r="O8" s="140"/>
      <c r="P8" s="139">
        <v>1</v>
      </c>
      <c r="Q8" s="142"/>
      <c r="R8" s="142"/>
      <c r="S8" s="142"/>
      <c r="T8" s="142"/>
      <c r="U8" s="142"/>
      <c r="V8" s="143"/>
      <c r="W8" s="144" t="s">
        <v>80</v>
      </c>
      <c r="X8" s="139">
        <v>200</v>
      </c>
      <c r="Y8" s="90"/>
      <c r="Z8" s="90"/>
      <c r="AA8" s="90"/>
      <c r="AB8" s="90"/>
      <c r="AC8" s="90"/>
      <c r="AD8" s="90"/>
    </row>
    <row r="9" spans="1:30" x14ac:dyDescent="0.25">
      <c r="A9" s="24"/>
      <c r="B9" s="145"/>
      <c r="C9" s="146"/>
      <c r="D9" s="147"/>
      <c r="E9" s="148"/>
      <c r="F9" s="149"/>
      <c r="G9" s="146"/>
      <c r="H9" s="146"/>
      <c r="I9" s="146"/>
      <c r="J9" s="150"/>
      <c r="K9" s="150"/>
      <c r="L9" s="150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7"/>
      <c r="X9" s="151"/>
      <c r="Y9" s="90"/>
      <c r="Z9" s="90"/>
      <c r="AA9" s="90"/>
      <c r="AB9" s="90"/>
      <c r="AC9" s="90"/>
      <c r="AD9" s="90"/>
    </row>
    <row r="10" spans="1:30" x14ac:dyDescent="0.25">
      <c r="A10" s="24"/>
      <c r="B10" s="120"/>
      <c r="C10" s="1"/>
      <c r="D10" s="120"/>
      <c r="E10" s="121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0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20"/>
      <c r="C11" s="1"/>
      <c r="D11" s="120"/>
      <c r="E11" s="121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0"/>
      <c r="C12" s="1"/>
      <c r="D12" s="120"/>
      <c r="E12" s="121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0"/>
      <c r="C13" s="1"/>
      <c r="D13" s="120"/>
      <c r="E13" s="121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0"/>
      <c r="C14" s="1"/>
      <c r="D14" s="120"/>
      <c r="E14" s="121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0"/>
      <c r="C15" s="1"/>
      <c r="D15" s="120"/>
      <c r="E15" s="121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0"/>
      <c r="C16" s="1"/>
      <c r="D16" s="120"/>
      <c r="E16" s="121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0"/>
      <c r="C17" s="1"/>
      <c r="D17" s="120"/>
      <c r="E17" s="121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0"/>
      <c r="C18" s="1"/>
      <c r="D18" s="120"/>
      <c r="E18" s="121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0"/>
      <c r="C19" s="1"/>
      <c r="D19" s="120"/>
      <c r="E19" s="121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0"/>
      <c r="C20" s="1"/>
      <c r="D20" s="120"/>
      <c r="E20" s="121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0"/>
      <c r="C21" s="1"/>
      <c r="D21" s="120"/>
      <c r="E21" s="121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0"/>
      <c r="C22" s="1"/>
      <c r="D22" s="120"/>
      <c r="E22" s="121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0"/>
      <c r="C23" s="1"/>
      <c r="D23" s="120"/>
      <c r="E23" s="121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0"/>
      <c r="C24" s="1"/>
      <c r="D24" s="120"/>
      <c r="E24" s="121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0"/>
      <c r="C25" s="1"/>
      <c r="D25" s="120"/>
      <c r="E25" s="121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0"/>
      <c r="C26" s="1"/>
      <c r="D26" s="120"/>
      <c r="E26" s="121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0"/>
      <c r="C27" s="1"/>
      <c r="D27" s="120"/>
      <c r="E27" s="121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0"/>
      <c r="C28" s="1"/>
      <c r="D28" s="120"/>
      <c r="E28" s="121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0"/>
      <c r="C29" s="1"/>
      <c r="D29" s="120"/>
      <c r="E29" s="121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0"/>
      <c r="C30" s="1"/>
      <c r="D30" s="120"/>
      <c r="E30" s="121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0"/>
      <c r="C31" s="1"/>
      <c r="D31" s="120"/>
      <c r="E31" s="121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0"/>
      <c r="C32" s="1"/>
      <c r="D32" s="120"/>
      <c r="E32" s="121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0"/>
      <c r="C33" s="1"/>
      <c r="D33" s="120"/>
      <c r="E33" s="121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0"/>
      <c r="C34" s="1"/>
      <c r="D34" s="120"/>
      <c r="E34" s="121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0"/>
      <c r="C35" s="1"/>
      <c r="D35" s="120"/>
      <c r="E35" s="121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0"/>
      <c r="C36" s="1"/>
      <c r="D36" s="120"/>
      <c r="E36" s="121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0"/>
      <c r="C37" s="1"/>
      <c r="D37" s="120"/>
      <c r="E37" s="121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0"/>
      <c r="C38" s="1"/>
      <c r="D38" s="120"/>
      <c r="E38" s="121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0"/>
      <c r="C39" s="1"/>
      <c r="D39" s="120"/>
      <c r="E39" s="121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0"/>
      <c r="C40" s="1"/>
      <c r="D40" s="120"/>
      <c r="E40" s="121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0"/>
      <c r="C41" s="1"/>
      <c r="D41" s="120"/>
      <c r="E41" s="121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0"/>
      <c r="C42" s="1"/>
      <c r="D42" s="120"/>
      <c r="E42" s="121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0"/>
      <c r="C43" s="1"/>
      <c r="D43" s="120"/>
      <c r="E43" s="121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0"/>
      <c r="C44" s="1"/>
      <c r="D44" s="120"/>
      <c r="E44" s="121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0"/>
      <c r="C45" s="1"/>
      <c r="D45" s="120"/>
      <c r="E45" s="121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0"/>
      <c r="C46" s="1"/>
      <c r="D46" s="120"/>
      <c r="E46" s="121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0"/>
      <c r="C47" s="1"/>
      <c r="D47" s="120"/>
      <c r="E47" s="121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0"/>
      <c r="C48" s="1"/>
      <c r="D48" s="120"/>
      <c r="E48" s="121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0"/>
      <c r="C49" s="1"/>
      <c r="D49" s="120"/>
      <c r="E49" s="121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0"/>
      <c r="C50" s="1"/>
      <c r="D50" s="120"/>
      <c r="E50" s="121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0"/>
      <c r="C51" s="1"/>
      <c r="D51" s="120"/>
      <c r="E51" s="121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0"/>
      <c r="C52" s="1"/>
      <c r="D52" s="120"/>
      <c r="E52" s="121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0"/>
      <c r="C53" s="1"/>
      <c r="D53" s="120"/>
      <c r="E53" s="121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0"/>
      <c r="C54" s="1"/>
      <c r="D54" s="120"/>
      <c r="E54" s="121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0"/>
      <c r="C55" s="1"/>
      <c r="D55" s="120"/>
      <c r="E55" s="121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0"/>
      <c r="C56" s="1"/>
      <c r="D56" s="120"/>
      <c r="E56" s="121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0"/>
      <c r="C57" s="1"/>
      <c r="D57" s="120"/>
      <c r="E57" s="121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0"/>
      <c r="C58" s="1"/>
      <c r="D58" s="120"/>
      <c r="E58" s="121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0"/>
      <c r="C59" s="1"/>
      <c r="D59" s="120"/>
      <c r="E59" s="121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0"/>
      <c r="C60" s="1"/>
      <c r="D60" s="120"/>
      <c r="E60" s="121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0"/>
      <c r="C61" s="1"/>
      <c r="D61" s="120"/>
      <c r="E61" s="121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0"/>
      <c r="C62" s="1"/>
      <c r="D62" s="120"/>
      <c r="E62" s="121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0"/>
      <c r="C63" s="1"/>
      <c r="D63" s="120"/>
      <c r="E63" s="121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0"/>
      <c r="C64" s="1"/>
      <c r="D64" s="120"/>
      <c r="E64" s="121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0"/>
      <c r="C65" s="1"/>
      <c r="D65" s="120"/>
      <c r="E65" s="121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0"/>
      <c r="C66" s="1"/>
      <c r="D66" s="120"/>
      <c r="E66" s="121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0"/>
      <c r="C67" s="1"/>
      <c r="D67" s="120"/>
      <c r="E67" s="121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0"/>
      <c r="C68" s="1"/>
      <c r="D68" s="120"/>
      <c r="E68" s="121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0"/>
      <c r="C69" s="1"/>
      <c r="D69" s="120"/>
      <c r="E69" s="121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0"/>
      <c r="C70" s="1"/>
      <c r="D70" s="120"/>
      <c r="E70" s="121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0"/>
      <c r="C71" s="1"/>
      <c r="D71" s="120"/>
      <c r="E71" s="121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0"/>
      <c r="C72" s="1"/>
      <c r="D72" s="120"/>
      <c r="E72" s="121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0"/>
      <c r="C73" s="1"/>
      <c r="D73" s="120"/>
      <c r="E73" s="121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0"/>
      <c r="C74" s="1"/>
      <c r="D74" s="120"/>
      <c r="E74" s="121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0"/>
      <c r="C75" s="1"/>
      <c r="D75" s="120"/>
      <c r="E75" s="121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0"/>
      <c r="C76" s="1"/>
      <c r="D76" s="120"/>
      <c r="E76" s="121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0"/>
      <c r="C77" s="1"/>
      <c r="D77" s="120"/>
      <c r="E77" s="121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0"/>
      <c r="C78" s="1"/>
      <c r="D78" s="120"/>
      <c r="E78" s="121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0"/>
      <c r="C79" s="1"/>
      <c r="D79" s="120"/>
      <c r="E79" s="121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0"/>
      <c r="C80" s="1"/>
      <c r="D80" s="120"/>
      <c r="E80" s="121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0"/>
      <c r="C81" s="1"/>
      <c r="D81" s="120"/>
      <c r="E81" s="121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0"/>
      <c r="C82" s="1"/>
      <c r="D82" s="120"/>
      <c r="E82" s="121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0"/>
      <c r="C83" s="1"/>
      <c r="D83" s="120"/>
      <c r="E83" s="121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0"/>
      <c r="C84" s="1"/>
      <c r="D84" s="120"/>
      <c r="E84" s="121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0"/>
      <c r="C85" s="1"/>
      <c r="D85" s="120"/>
      <c r="E85" s="121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2019-01-22T09:18:12Z</dcterms:modified>
</cp:coreProperties>
</file>