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7" i="1"/>
  <c r="M7" i="1"/>
  <c r="M9" i="1"/>
  <c r="O6" i="1"/>
  <c r="O4" i="1"/>
  <c r="O9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D10" i="1" s="1"/>
  <c r="I13" i="1"/>
  <c r="I16" i="1" s="1"/>
  <c r="H9" i="1"/>
  <c r="H13" i="1" s="1"/>
  <c r="G9" i="1"/>
  <c r="G13" i="1" s="1"/>
  <c r="G16" i="1" s="1"/>
  <c r="F9" i="1"/>
  <c r="F13" i="1" s="1"/>
  <c r="E9" i="1"/>
  <c r="E13" i="1" s="1"/>
  <c r="K13" i="1" l="1"/>
  <c r="F16" i="1"/>
  <c r="H16" i="1"/>
  <c r="L13" i="1"/>
  <c r="M13" i="1"/>
  <c r="E16" i="1"/>
  <c r="M16" i="1" s="1"/>
  <c r="N9" i="1"/>
  <c r="N13" i="1" s="1"/>
  <c r="O13" i="1"/>
  <c r="O16" i="1" s="1"/>
  <c r="N16" i="1" s="1"/>
  <c r="K16" i="1" l="1"/>
  <c r="L16" i="1"/>
</calcChain>
</file>

<file path=xl/sharedStrings.xml><?xml version="1.0" encoding="utf-8"?>
<sst xmlns="http://schemas.openxmlformats.org/spreadsheetml/2006/main" count="118" uniqueCount="81">
  <si>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</si>
  <si>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</si>
  <si>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</si>
  <si>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</si>
  <si>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</si>
  <si>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</si>
  <si>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</si>
  <si>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</si>
  <si>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</si>
  <si>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</si>
  <si>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</si>
  <si>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</si>
  <si>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</si>
  <si>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</si>
  <si>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</si>
  <si>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</si>
  <si>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</si>
  <si>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</si>
  <si>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</si>
  <si>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</si>
  <si>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</si>
  <si>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</si>
  <si>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</si>
  <si>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</si>
  <si>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</si>
  <si>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</si>
  <si>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</si>
  <si>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</si>
  <si>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</si>
  <si>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</si>
  <si>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</si>
  <si>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</si>
  <si>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</si>
  <si>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</si>
  <si>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</si>
  <si>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</si>
  <si>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Taimi Kaarto</t>
  </si>
  <si>
    <t>3.</t>
  </si>
  <si>
    <t>ViPa</t>
  </si>
  <si>
    <t>5.</t>
  </si>
  <si>
    <t>play off</t>
  </si>
  <si>
    <t>1.</t>
  </si>
  <si>
    <t>5.10.1978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</si>
  <si>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</si>
  <si>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</si>
  <si>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</si>
  <si>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</si>
  <si>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</si>
  <si>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</si>
  <si>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</si>
  <si>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18.05. 1994  ViPa - Roihu  2-0  (16-1, 9-5)</t>
  </si>
  <si>
    <t xml:space="preserve">  15 v   7 kk 13 pv</t>
  </si>
  <si>
    <t>19.05. 1996  ViU - ViPa  2-0  (4-2, 2-0)</t>
  </si>
  <si>
    <t>4.  ottelu</t>
  </si>
  <si>
    <t xml:space="preserve">  17 v   7 kk 14 pv</t>
  </si>
  <si>
    <t>22.05. 1996  Roihu - ViPa  0-2  (0-3, 6-7)</t>
  </si>
  <si>
    <t xml:space="preserve">  17 v   7 kk 17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</si>
  <si>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</si>
  <si>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</si>
  <si>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</si>
  <si>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</si>
  <si>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</si>
  <si>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</si>
  <si>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</si>
  <si>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</si>
  <si>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</si>
  <si>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</si>
  <si>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</si>
  <si>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</si>
  <si>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</si>
  <si>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</si>
  <si>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</si>
  <si>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14.07. 1996  Kitee</t>
  </si>
  <si>
    <t>Risto Ojanperä</t>
  </si>
  <si>
    <t>4304</t>
  </si>
  <si>
    <t xml:space="preserve">  0-2  (1-2, 4-6)</t>
  </si>
  <si>
    <t>jok</t>
  </si>
  <si>
    <t>2/5</t>
  </si>
  <si>
    <t>0/1</t>
  </si>
  <si>
    <t>1/1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</si>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</sst>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49" fontId="2" fillId="8" borderId="15" xfId="0" applyNumberFormat="1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9" fontId="2" fillId="8" borderId="12" xfId="0" applyNumberFormat="1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0" fontId="2" fillId="8" borderId="11" xfId="0" applyFont="1" applyFill="1" applyBorder="1"/>
    <xf numFmtId="49" fontId="2" fillId="8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37</v>
      </c>
      <c r="D4" s="29" t="s">
        <v>38</v>
      </c>
      <c r="E4" s="59">
        <v>1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0</v>
      </c>
      <c r="L4" s="27">
        <v>1</v>
      </c>
      <c r="M4" s="27">
        <v>0</v>
      </c>
      <c r="N4" s="60">
        <v>0.5</v>
      </c>
      <c r="O4" s="37">
        <f>PRODUCT(I4/N4)</f>
        <v>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/>
      <c r="D5" s="29"/>
      <c r="E5" s="59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 t="s">
        <v>39</v>
      </c>
      <c r="D6" s="29" t="s">
        <v>38</v>
      </c>
      <c r="E6" s="59">
        <v>23</v>
      </c>
      <c r="F6" s="27">
        <v>2</v>
      </c>
      <c r="G6" s="27">
        <v>13</v>
      </c>
      <c r="H6" s="27">
        <v>13</v>
      </c>
      <c r="I6" s="27">
        <v>69</v>
      </c>
      <c r="J6" s="27">
        <v>30</v>
      </c>
      <c r="K6" s="27">
        <v>10</v>
      </c>
      <c r="L6" s="27">
        <v>14</v>
      </c>
      <c r="M6" s="27">
        <v>15</v>
      </c>
      <c r="N6" s="30">
        <v>0.53100000000000003</v>
      </c>
      <c r="O6" s="37">
        <f>PRODUCT(I6/N6)</f>
        <v>129.94350282485874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39</v>
      </c>
      <c r="D7" s="29" t="s">
        <v>38</v>
      </c>
      <c r="E7" s="59">
        <v>23</v>
      </c>
      <c r="F7" s="27">
        <v>0</v>
      </c>
      <c r="G7" s="27">
        <v>7</v>
      </c>
      <c r="H7" s="27">
        <v>9</v>
      </c>
      <c r="I7" s="27">
        <v>38</v>
      </c>
      <c r="J7" s="27">
        <v>23</v>
      </c>
      <c r="K7" s="27">
        <v>4</v>
      </c>
      <c r="L7" s="27">
        <v>4</v>
      </c>
      <c r="M7" s="27">
        <f>PRODUCT(F7+G7)</f>
        <v>7</v>
      </c>
      <c r="N7" s="30">
        <v>0.36499999999999999</v>
      </c>
      <c r="O7" s="37">
        <f>PRODUCT(I7/N7)</f>
        <v>104.10958904109589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41</v>
      </c>
      <c r="D8" s="29" t="s">
        <v>38</v>
      </c>
      <c r="E8" s="59">
        <v>21</v>
      </c>
      <c r="F8" s="27">
        <v>1</v>
      </c>
      <c r="G8" s="27">
        <v>3</v>
      </c>
      <c r="H8" s="27">
        <v>11</v>
      </c>
      <c r="I8" s="27">
        <v>38</v>
      </c>
      <c r="J8" s="27">
        <v>30</v>
      </c>
      <c r="K8" s="27">
        <v>2</v>
      </c>
      <c r="L8" s="27">
        <v>2</v>
      </c>
      <c r="M8" s="27">
        <f>PRODUCT(F8+G8)</f>
        <v>4</v>
      </c>
      <c r="N8" s="30">
        <v>0.48099999999999998</v>
      </c>
      <c r="O8" s="37">
        <f>PRODUCT(I8/N8)</f>
        <v>79.002079002079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68</v>
      </c>
      <c r="F9" s="19">
        <f t="shared" si="0"/>
        <v>3</v>
      </c>
      <c r="G9" s="19">
        <f t="shared" si="0"/>
        <v>23</v>
      </c>
      <c r="H9" s="19">
        <f t="shared" si="0"/>
        <v>33</v>
      </c>
      <c r="I9" s="19">
        <f t="shared" si="0"/>
        <v>146</v>
      </c>
      <c r="J9" s="19">
        <f t="shared" si="0"/>
        <v>83</v>
      </c>
      <c r="K9" s="19">
        <f t="shared" si="0"/>
        <v>16</v>
      </c>
      <c r="L9" s="19">
        <f t="shared" si="0"/>
        <v>21</v>
      </c>
      <c r="M9" s="19">
        <f t="shared" si="0"/>
        <v>26</v>
      </c>
      <c r="N9" s="31">
        <f>PRODUCT(I9/O9)</f>
        <v>0.4634108991061589</v>
      </c>
      <c r="O9" s="32">
        <f t="shared" ref="O9:AE9" si="1">SUM(O4:O8)</f>
        <v>315.05517086803366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1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SUM(F9:H9)+((I9-F9-G9)/3)+(E9/3)+(Z9*25)+(AA9*25)+(AB9*10)+(AC9*25)+(AD9*20)+(AE9*15)-15</f>
        <v>146.66666666666669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43</v>
      </c>
      <c r="Q12" s="13"/>
      <c r="R12" s="13"/>
      <c r="S12" s="13"/>
      <c r="T12" s="61"/>
      <c r="U12" s="61"/>
      <c r="V12" s="61"/>
      <c r="W12" s="61"/>
      <c r="X12" s="61"/>
      <c r="Y12" s="13"/>
      <c r="Z12" s="13"/>
      <c r="AA12" s="13"/>
      <c r="AB12" s="13"/>
      <c r="AC12" s="13"/>
      <c r="AD12" s="13"/>
      <c r="AE12" s="13"/>
      <c r="AF12" s="6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68</v>
      </c>
      <c r="F13" s="27">
        <f>PRODUCT(F9)</f>
        <v>3</v>
      </c>
      <c r="G13" s="27">
        <f>PRODUCT(G9)</f>
        <v>23</v>
      </c>
      <c r="H13" s="27">
        <f>PRODUCT(H9)</f>
        <v>33</v>
      </c>
      <c r="I13" s="27">
        <f>PRODUCT(I9)</f>
        <v>146</v>
      </c>
      <c r="J13" s="1"/>
      <c r="K13" s="43">
        <f>PRODUCT((F13+G13)/E13)</f>
        <v>0.38235294117647056</v>
      </c>
      <c r="L13" s="43">
        <f>PRODUCT(H13/E13)</f>
        <v>0.48529411764705882</v>
      </c>
      <c r="M13" s="43">
        <f>PRODUCT(I13/E13)</f>
        <v>2.1470588235294117</v>
      </c>
      <c r="N13" s="30">
        <f>PRODUCT(N9)</f>
        <v>0.4634108991061589</v>
      </c>
      <c r="O13" s="25">
        <f>PRODUCT(O9)</f>
        <v>315.05517086803366</v>
      </c>
      <c r="P13" s="63" t="s">
        <v>44</v>
      </c>
      <c r="Q13" s="64"/>
      <c r="R13" s="64"/>
      <c r="S13" s="65" t="s">
        <v>50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6" t="s">
        <v>45</v>
      </c>
      <c r="AE13" s="65"/>
      <c r="AF13" s="67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8" t="s">
        <v>46</v>
      </c>
      <c r="Q14" s="69"/>
      <c r="R14" s="69"/>
      <c r="S14" s="70" t="s">
        <v>52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 t="s">
        <v>53</v>
      </c>
      <c r="AE14" s="70"/>
      <c r="AF14" s="72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8" t="s">
        <v>48</v>
      </c>
      <c r="Q15" s="69"/>
      <c r="R15" s="69"/>
      <c r="S15" s="70" t="s">
        <v>55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47</v>
      </c>
      <c r="AE15" s="70"/>
      <c r="AF15" s="72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68</v>
      </c>
      <c r="F16" s="19">
        <f>SUM(F13:F15)</f>
        <v>3</v>
      </c>
      <c r="G16" s="19">
        <f>SUM(G13:G15)</f>
        <v>23</v>
      </c>
      <c r="H16" s="19">
        <f>SUM(H13:H15)</f>
        <v>33</v>
      </c>
      <c r="I16" s="19">
        <f>SUM(I13:I15)</f>
        <v>146</v>
      </c>
      <c r="J16" s="1"/>
      <c r="K16" s="55">
        <f>PRODUCT((F16+G16)/E16)</f>
        <v>0.38235294117647056</v>
      </c>
      <c r="L16" s="55">
        <f>PRODUCT(H16/E16)</f>
        <v>0.48529411764705882</v>
      </c>
      <c r="M16" s="55">
        <f>PRODUCT(I16/E16)</f>
        <v>2.1470588235294117</v>
      </c>
      <c r="N16" s="31">
        <f>PRODUCT(I16/O16)</f>
        <v>0.4634108991061589</v>
      </c>
      <c r="O16" s="25">
        <f>SUM(O13:O15)</f>
        <v>315.05517086803366</v>
      </c>
      <c r="P16" s="73" t="s">
        <v>49</v>
      </c>
      <c r="Q16" s="74"/>
      <c r="R16" s="74"/>
      <c r="S16" s="75" t="s">
        <v>55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47</v>
      </c>
      <c r="AE16" s="75"/>
      <c r="AF16" s="77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2" ht="18.75" x14ac:dyDescent="0.3">
      <c r="A1" s="9"/>
      <c r="B1" s="78" t="s">
        <v>57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2" x14ac:dyDescent="0.25">
      <c r="A2" s="9"/>
      <c r="B2" s="98" t="s">
        <v>36</v>
      </c>
      <c r="C2" s="99" t="s">
        <v>42</v>
      </c>
      <c r="D2" s="100"/>
      <c r="E2" s="8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62"/>
      <c r="Y2" s="82"/>
      <c r="Z2" s="82"/>
      <c r="AA2" s="82"/>
      <c r="AB2" s="82"/>
      <c r="AC2" s="82"/>
      <c r="AD2" s="82"/>
    </row>
    <row r="3" spans="1:32" x14ac:dyDescent="0.25">
      <c r="A3" s="9"/>
      <c r="B3" s="84" t="s">
        <v>58</v>
      </c>
      <c r="C3" s="23" t="s">
        <v>59</v>
      </c>
      <c r="D3" s="85" t="s">
        <v>60</v>
      </c>
      <c r="E3" s="86" t="s">
        <v>1</v>
      </c>
      <c r="F3" s="25"/>
      <c r="G3" s="87" t="s">
        <v>61</v>
      </c>
      <c r="H3" s="88" t="s">
        <v>62</v>
      </c>
      <c r="I3" s="88" t="s">
        <v>31</v>
      </c>
      <c r="J3" s="18" t="s">
        <v>63</v>
      </c>
      <c r="K3" s="89" t="s">
        <v>64</v>
      </c>
      <c r="L3" s="89" t="s">
        <v>65</v>
      </c>
      <c r="M3" s="87" t="s">
        <v>66</v>
      </c>
      <c r="N3" s="87" t="s">
        <v>30</v>
      </c>
      <c r="O3" s="88" t="s">
        <v>67</v>
      </c>
      <c r="P3" s="87" t="s">
        <v>62</v>
      </c>
      <c r="Q3" s="87" t="s">
        <v>3</v>
      </c>
      <c r="R3" s="87">
        <v>1</v>
      </c>
      <c r="S3" s="87">
        <v>2</v>
      </c>
      <c r="T3" s="87">
        <v>3</v>
      </c>
      <c r="U3" s="87" t="s">
        <v>68</v>
      </c>
      <c r="V3" s="18" t="s">
        <v>21</v>
      </c>
      <c r="W3" s="17" t="s">
        <v>69</v>
      </c>
      <c r="X3" s="17" t="s">
        <v>70</v>
      </c>
      <c r="Y3" s="82"/>
      <c r="Z3" s="82"/>
      <c r="AA3" s="82"/>
      <c r="AB3" s="82"/>
      <c r="AC3" s="82"/>
      <c r="AD3" s="82"/>
    </row>
    <row r="4" spans="1:32" x14ac:dyDescent="0.25">
      <c r="A4" s="9"/>
      <c r="B4" s="102" t="s">
        <v>72</v>
      </c>
      <c r="C4" s="103" t="s">
        <v>75</v>
      </c>
      <c r="D4" s="102" t="s">
        <v>71</v>
      </c>
      <c r="E4" s="104" t="s">
        <v>38</v>
      </c>
      <c r="F4" s="101"/>
      <c r="G4" s="105">
        <v>1</v>
      </c>
      <c r="H4" s="106"/>
      <c r="I4" s="106"/>
      <c r="J4" s="107"/>
      <c r="K4" s="107" t="s">
        <v>76</v>
      </c>
      <c r="L4" s="107"/>
      <c r="M4" s="107">
        <v>1</v>
      </c>
      <c r="N4" s="105"/>
      <c r="O4" s="106">
        <v>1</v>
      </c>
      <c r="P4" s="105"/>
      <c r="Q4" s="108" t="s">
        <v>77</v>
      </c>
      <c r="R4" s="108" t="s">
        <v>78</v>
      </c>
      <c r="S4" s="108" t="s">
        <v>78</v>
      </c>
      <c r="T4" s="108" t="s">
        <v>79</v>
      </c>
      <c r="U4" s="108" t="s">
        <v>80</v>
      </c>
      <c r="V4" s="109">
        <v>0.4</v>
      </c>
      <c r="W4" s="110" t="s">
        <v>73</v>
      </c>
      <c r="X4" s="111" t="s">
        <v>74</v>
      </c>
      <c r="Y4" s="82"/>
      <c r="Z4" s="82"/>
      <c r="AA4" s="82"/>
      <c r="AB4" s="82"/>
      <c r="AC4" s="82"/>
      <c r="AD4" s="82"/>
    </row>
    <row r="5" spans="1:32" s="91" customFormat="1" ht="15" customHeight="1" x14ac:dyDescent="0.25">
      <c r="A5" s="24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92"/>
      <c r="C6" s="1"/>
      <c r="D6" s="92"/>
      <c r="E6" s="9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2"/>
      <c r="X6" s="1"/>
      <c r="Y6" s="82"/>
      <c r="Z6" s="82"/>
      <c r="AA6" s="82"/>
      <c r="AB6" s="82"/>
      <c r="AC6" s="82"/>
      <c r="AD6" s="82"/>
    </row>
    <row r="7" spans="1:32" x14ac:dyDescent="0.25">
      <c r="A7" s="24"/>
      <c r="B7" s="92"/>
      <c r="C7" s="1"/>
      <c r="D7" s="92"/>
      <c r="E7" s="9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82"/>
      <c r="Z7" s="82"/>
      <c r="AA7" s="82"/>
      <c r="AB7" s="82"/>
      <c r="AC7" s="82"/>
      <c r="AD7" s="82"/>
    </row>
    <row r="8" spans="1:32" x14ac:dyDescent="0.25">
      <c r="A8" s="24"/>
      <c r="B8" s="92"/>
      <c r="C8" s="1"/>
      <c r="D8" s="92"/>
      <c r="E8" s="9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82"/>
      <c r="Z8" s="82"/>
      <c r="AA8" s="82"/>
      <c r="AB8" s="82"/>
      <c r="AC8" s="82"/>
      <c r="AD8" s="82"/>
    </row>
    <row r="9" spans="1:32" x14ac:dyDescent="0.25">
      <c r="A9" s="24"/>
      <c r="B9" s="92"/>
      <c r="C9" s="1"/>
      <c r="D9" s="92"/>
      <c r="E9" s="9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2"/>
      <c r="Z9" s="82"/>
      <c r="AA9" s="82"/>
      <c r="AB9" s="82"/>
      <c r="AC9" s="82"/>
      <c r="AD9" s="82"/>
    </row>
    <row r="10" spans="1:32" x14ac:dyDescent="0.25">
      <c r="A10" s="24"/>
      <c r="B10" s="92"/>
      <c r="C10" s="1"/>
      <c r="D10" s="92"/>
      <c r="E10" s="9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2"/>
      <c r="Z10" s="82"/>
      <c r="AA10" s="82"/>
      <c r="AB10" s="82"/>
      <c r="AC10" s="82"/>
      <c r="AD10" s="82"/>
    </row>
    <row r="11" spans="1:32" x14ac:dyDescent="0.25">
      <c r="A11" s="24"/>
      <c r="B11" s="92"/>
      <c r="C11" s="1"/>
      <c r="D11" s="92"/>
      <c r="E11" s="9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2"/>
      <c r="Z11" s="82"/>
      <c r="AA11" s="82"/>
      <c r="AB11" s="82"/>
      <c r="AC11" s="82"/>
      <c r="AD11" s="82"/>
    </row>
    <row r="12" spans="1:32" x14ac:dyDescent="0.25">
      <c r="A12" s="24"/>
      <c r="B12" s="92"/>
      <c r="C12" s="1"/>
      <c r="D12" s="92"/>
      <c r="E12" s="9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2"/>
      <c r="Z12" s="82"/>
      <c r="AA12" s="82"/>
      <c r="AB12" s="82"/>
      <c r="AC12" s="82"/>
      <c r="AD12" s="82"/>
    </row>
    <row r="13" spans="1:32" x14ac:dyDescent="0.25">
      <c r="A13" s="24"/>
      <c r="B13" s="92"/>
      <c r="C13" s="1"/>
      <c r="D13" s="92"/>
      <c r="E13" s="9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2"/>
      <c r="Z13" s="82"/>
      <c r="AA13" s="82"/>
      <c r="AB13" s="82"/>
      <c r="AC13" s="82"/>
      <c r="AD13" s="82"/>
    </row>
    <row r="14" spans="1:32" x14ac:dyDescent="0.25">
      <c r="A14" s="24"/>
      <c r="B14" s="92"/>
      <c r="C14" s="1"/>
      <c r="D14" s="92"/>
      <c r="E14" s="9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2"/>
      <c r="Z14" s="82"/>
      <c r="AA14" s="82"/>
      <c r="AB14" s="82"/>
      <c r="AC14" s="82"/>
      <c r="AD14" s="82"/>
    </row>
    <row r="15" spans="1:32" x14ac:dyDescent="0.25">
      <c r="A15" s="24"/>
      <c r="B15" s="92"/>
      <c r="C15" s="1"/>
      <c r="D15" s="92"/>
      <c r="E15" s="9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2"/>
      <c r="Z15" s="82"/>
      <c r="AA15" s="82"/>
      <c r="AB15" s="82"/>
      <c r="AC15" s="82"/>
      <c r="AD15" s="82"/>
    </row>
    <row r="16" spans="1:32" x14ac:dyDescent="0.25">
      <c r="A16" s="24"/>
      <c r="B16" s="92"/>
      <c r="C16" s="1"/>
      <c r="D16" s="92"/>
      <c r="E16" s="9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92"/>
      <c r="C17" s="1"/>
      <c r="D17" s="92"/>
      <c r="E17" s="9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92"/>
      <c r="C18" s="1"/>
      <c r="D18" s="92"/>
      <c r="E18" s="9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92"/>
      <c r="C19" s="1"/>
      <c r="D19" s="92"/>
      <c r="E19" s="9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92"/>
      <c r="C20" s="1"/>
      <c r="D20" s="92"/>
      <c r="E20" s="9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92"/>
      <c r="C21" s="1"/>
      <c r="D21" s="92"/>
      <c r="E21" s="9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92"/>
      <c r="C22" s="1"/>
      <c r="D22" s="92"/>
      <c r="E22" s="9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92"/>
      <c r="C23" s="1"/>
      <c r="D23" s="92"/>
      <c r="E23" s="9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92"/>
      <c r="C24" s="1"/>
      <c r="D24" s="92"/>
      <c r="E24" s="9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92"/>
      <c r="C25" s="1"/>
      <c r="D25" s="92"/>
      <c r="E25" s="9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92"/>
      <c r="C26" s="1"/>
      <c r="D26" s="92"/>
      <c r="E26" s="9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92"/>
      <c r="C27" s="1"/>
      <c r="D27" s="92"/>
      <c r="E27" s="9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92"/>
      <c r="C28" s="1"/>
      <c r="D28" s="92"/>
      <c r="E28" s="9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92"/>
      <c r="C29" s="1"/>
      <c r="D29" s="92"/>
      <c r="E29" s="9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92"/>
      <c r="C30" s="1"/>
      <c r="D30" s="92"/>
      <c r="E30" s="9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92"/>
      <c r="C31" s="1"/>
      <c r="D31" s="92"/>
      <c r="E31" s="9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92"/>
      <c r="C32" s="1"/>
      <c r="D32" s="92"/>
      <c r="E32" s="9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92"/>
      <c r="C33" s="1"/>
      <c r="D33" s="92"/>
      <c r="E33" s="9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92"/>
      <c r="C34" s="1"/>
      <c r="D34" s="92"/>
      <c r="E34" s="9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92"/>
      <c r="C35" s="1"/>
      <c r="D35" s="92"/>
      <c r="E35" s="9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92"/>
      <c r="C36" s="1"/>
      <c r="D36" s="92"/>
      <c r="E36" s="9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82"/>
      <c r="Z36" s="82"/>
      <c r="AA36" s="82"/>
      <c r="AB36" s="82"/>
      <c r="AC36" s="82"/>
      <c r="AD36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2019-01-22T10:02:08Z</dcterms:modified>
</cp:coreProperties>
</file>