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M10" i="1"/>
  <c r="M9" i="1"/>
  <c r="M8" i="1"/>
  <c r="M11" i="1"/>
  <c r="M4" i="1"/>
  <c r="O11" i="1"/>
  <c r="N11" i="1" s="1"/>
  <c r="N15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/>
  <c r="H11" i="1"/>
  <c r="H15" i="1"/>
  <c r="G11" i="1"/>
  <c r="G15" i="1"/>
  <c r="G18" i="1" s="1"/>
  <c r="F11" i="1"/>
  <c r="F15" i="1" s="1"/>
  <c r="E11" i="1"/>
  <c r="E15" i="1"/>
  <c r="D12" i="1"/>
  <c r="O15" i="1"/>
  <c r="O18" i="1"/>
  <c r="N18" i="1" s="1"/>
  <c r="H18" i="1"/>
  <c r="L15" i="1"/>
  <c r="M15" i="1"/>
  <c r="I18" i="1"/>
  <c r="E18" i="1"/>
  <c r="M18" i="1" s="1"/>
  <c r="L18" i="1"/>
  <c r="K15" i="1" l="1"/>
  <c r="F18" i="1"/>
  <c r="K18" i="1" s="1"/>
</calcChain>
</file>

<file path=xl/sharedStrings.xml><?xml version="1.0" encoding="utf-8"?>
<sst xmlns="http://schemas.openxmlformats.org/spreadsheetml/2006/main" count="76" uniqueCount="56">
  <si>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</si>
  <si>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</si>
  <si>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</si>
  <si>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</si>
  <si>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</si>
  <si>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</si>
  <si>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</si>
  <si>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</si>
  <si>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</si>
  <si>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</si>
  <si>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</si>
  <si>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</si>
  <si>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</si>
  <si>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</si>
  <si>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</si>
  <si>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</si>
  <si>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</si>
  <si>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</si>
  <si>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</si>
  <si>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</si>
  <si>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</si>
  <si>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</si>
  <si>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</si>
  <si>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</si>
  <si>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</si>
  <si>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</si>
  <si>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</si>
  <si>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</si>
  <si>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</si>
  <si>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</si>
  <si>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</si>
  <si>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</si>
  <si>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</si>
  <si>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</si>
  <si>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</si>
  <si>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SiiPe  = Siilinjärven Pesis  (1987)</t>
  </si>
  <si>
    <t>Tahko = Hyvinkään Tahko  (1915)</t>
  </si>
  <si>
    <t>SiiPo = Siilinjärven Ponnistus  (1907)</t>
  </si>
  <si>
    <t>10.</t>
  </si>
  <si>
    <t>SiiPo</t>
  </si>
  <si>
    <t>----</t>
  </si>
  <si>
    <t>8.</t>
  </si>
  <si>
    <t>SiiPe</t>
  </si>
  <si>
    <t>9.</t>
  </si>
  <si>
    <t>Tahko</t>
  </si>
  <si>
    <t>superpesiskarsinta</t>
  </si>
  <si>
    <t>18.1.1966</t>
  </si>
  <si>
    <t>Minna Kalmari os. Kurtelius</t>
  </si>
  <si>
    <t>ENSIMMÄISET</t>
  </si>
  <si>
    <t>Ottelu</t>
  </si>
  <si>
    <t>1.  ottelu</t>
  </si>
  <si>
    <t>Lyöty juoksu</t>
  </si>
  <si>
    <t>Tuotu juoksu</t>
  </si>
  <si>
    <t>Kunnari</t>
  </si>
  <si>
    <t>10.05. 1987  SiiPo - Tahko  1-14</t>
  </si>
  <si>
    <t xml:space="preserve">  21 v   3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</si>
</sst>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3" xfId="0" applyFont="1" applyFill="1" applyBorder="1" applyAlignment="1"/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47</v>
      </c>
      <c r="C1" s="2"/>
      <c r="D1" s="3"/>
      <c r="E1" s="3"/>
      <c r="F1" s="4" t="s">
        <v>46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1987</v>
      </c>
      <c r="C4" s="27" t="s">
        <v>38</v>
      </c>
      <c r="D4" s="29" t="s">
        <v>39</v>
      </c>
      <c r="E4" s="60">
        <v>18</v>
      </c>
      <c r="F4" s="27">
        <v>2</v>
      </c>
      <c r="G4" s="27">
        <v>9</v>
      </c>
      <c r="H4" s="27">
        <v>17</v>
      </c>
      <c r="I4" s="27">
        <v>49</v>
      </c>
      <c r="J4" s="27">
        <v>20</v>
      </c>
      <c r="K4" s="27">
        <v>11</v>
      </c>
      <c r="L4" s="27">
        <v>7</v>
      </c>
      <c r="M4" s="27">
        <f>PRODUCT(F4+G4)</f>
        <v>11</v>
      </c>
      <c r="N4" s="61" t="s">
        <v>40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1988</v>
      </c>
      <c r="C5" s="27"/>
      <c r="D5" s="29"/>
      <c r="E5" s="60"/>
      <c r="F5" s="27"/>
      <c r="G5" s="27"/>
      <c r="H5" s="27"/>
      <c r="I5" s="27"/>
      <c r="J5" s="27"/>
      <c r="K5" s="27"/>
      <c r="L5" s="27"/>
      <c r="M5" s="27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1989</v>
      </c>
      <c r="C6" s="27"/>
      <c r="D6" s="29"/>
      <c r="E6" s="60"/>
      <c r="F6" s="27"/>
      <c r="G6" s="27"/>
      <c r="H6" s="27"/>
      <c r="I6" s="27"/>
      <c r="J6" s="27"/>
      <c r="K6" s="27"/>
      <c r="L6" s="27"/>
      <c r="M6" s="27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1990</v>
      </c>
      <c r="C7" s="27"/>
      <c r="D7" s="29"/>
      <c r="E7" s="60"/>
      <c r="F7" s="27"/>
      <c r="G7" s="27"/>
      <c r="H7" s="27"/>
      <c r="I7" s="27"/>
      <c r="J7" s="27"/>
      <c r="K7" s="27"/>
      <c r="L7" s="27"/>
      <c r="M7" s="27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 t="s">
        <v>41</v>
      </c>
      <c r="D8" s="29" t="s">
        <v>42</v>
      </c>
      <c r="E8" s="60">
        <v>19</v>
      </c>
      <c r="F8" s="27">
        <v>0</v>
      </c>
      <c r="G8" s="27">
        <v>7</v>
      </c>
      <c r="H8" s="27">
        <v>14</v>
      </c>
      <c r="I8" s="27">
        <v>58</v>
      </c>
      <c r="J8" s="27">
        <v>11</v>
      </c>
      <c r="K8" s="27">
        <v>25</v>
      </c>
      <c r="L8" s="27">
        <v>15</v>
      </c>
      <c r="M8" s="27">
        <f>SUM(F8+G8)</f>
        <v>7</v>
      </c>
      <c r="N8" s="62">
        <v>0.55200000000000005</v>
      </c>
      <c r="O8" s="37">
        <f>PRODUCT(I8/N8)</f>
        <v>105.07246376811594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1992</v>
      </c>
      <c r="C9" s="27" t="s">
        <v>43</v>
      </c>
      <c r="D9" s="29" t="s">
        <v>44</v>
      </c>
      <c r="E9" s="60">
        <v>22</v>
      </c>
      <c r="F9" s="27">
        <v>1</v>
      </c>
      <c r="G9" s="27">
        <v>10</v>
      </c>
      <c r="H9" s="27">
        <v>21</v>
      </c>
      <c r="I9" s="27">
        <v>72</v>
      </c>
      <c r="J9" s="27">
        <v>22</v>
      </c>
      <c r="K9" s="27">
        <v>27</v>
      </c>
      <c r="L9" s="27">
        <v>12</v>
      </c>
      <c r="M9" s="27">
        <f>SUM(F9+G9)</f>
        <v>11</v>
      </c>
      <c r="N9" s="62">
        <v>0.47899999999999998</v>
      </c>
      <c r="O9" s="37">
        <f>PRODUCT(I9/N9)</f>
        <v>150.31315240083507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1993</v>
      </c>
      <c r="C10" s="27" t="s">
        <v>38</v>
      </c>
      <c r="D10" s="29" t="s">
        <v>44</v>
      </c>
      <c r="E10" s="60">
        <v>23</v>
      </c>
      <c r="F10" s="27">
        <v>0</v>
      </c>
      <c r="G10" s="27">
        <v>7</v>
      </c>
      <c r="H10" s="27">
        <v>9</v>
      </c>
      <c r="I10" s="27">
        <v>57</v>
      </c>
      <c r="J10" s="27">
        <v>19</v>
      </c>
      <c r="K10" s="27">
        <v>21</v>
      </c>
      <c r="L10" s="27">
        <v>10</v>
      </c>
      <c r="M10" s="27">
        <f>SUM(F10+G10)</f>
        <v>7</v>
      </c>
      <c r="N10" s="62">
        <v>0.438</v>
      </c>
      <c r="O10" s="37">
        <f>PRODUCT(I10/N10)</f>
        <v>130.13698630136986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3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82</v>
      </c>
      <c r="F11" s="19">
        <f t="shared" si="0"/>
        <v>3</v>
      </c>
      <c r="G11" s="19">
        <f t="shared" si="0"/>
        <v>33</v>
      </c>
      <c r="H11" s="19">
        <f t="shared" si="0"/>
        <v>61</v>
      </c>
      <c r="I11" s="19">
        <f t="shared" si="0"/>
        <v>236</v>
      </c>
      <c r="J11" s="19">
        <f t="shared" si="0"/>
        <v>72</v>
      </c>
      <c r="K11" s="19">
        <f t="shared" si="0"/>
        <v>84</v>
      </c>
      <c r="L11" s="19">
        <f t="shared" si="0"/>
        <v>44</v>
      </c>
      <c r="M11" s="19">
        <f t="shared" si="0"/>
        <v>36</v>
      </c>
      <c r="N11" s="31">
        <f>PRODUCT(187/O11)</f>
        <v>0.48505586650888011</v>
      </c>
      <c r="O11" s="32">
        <f t="shared" ref="O11:AE11" si="1">SUM(O4:O10)</f>
        <v>385.52260247032086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191.00000000000003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48</v>
      </c>
      <c r="Q14" s="13"/>
      <c r="R14" s="13"/>
      <c r="S14" s="13"/>
      <c r="T14" s="64"/>
      <c r="U14" s="64"/>
      <c r="V14" s="64"/>
      <c r="W14" s="64"/>
      <c r="X14" s="64"/>
      <c r="Y14" s="13"/>
      <c r="Z14" s="13"/>
      <c r="AA14" s="13"/>
      <c r="AB14" s="13"/>
      <c r="AC14" s="13"/>
      <c r="AD14" s="13"/>
      <c r="AE14" s="13"/>
      <c r="AF14" s="6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82</v>
      </c>
      <c r="F15" s="27">
        <f>PRODUCT(F11)</f>
        <v>3</v>
      </c>
      <c r="G15" s="27">
        <f>PRODUCT(G11)</f>
        <v>33</v>
      </c>
      <c r="H15" s="27">
        <f>PRODUCT(H11)</f>
        <v>61</v>
      </c>
      <c r="I15" s="27">
        <f>PRODUCT(I11)</f>
        <v>236</v>
      </c>
      <c r="J15" s="1"/>
      <c r="K15" s="43">
        <f>PRODUCT((F15+G15)/E15)</f>
        <v>0.43902439024390244</v>
      </c>
      <c r="L15" s="43">
        <f>PRODUCT(H15/E15)</f>
        <v>0.74390243902439024</v>
      </c>
      <c r="M15" s="43">
        <f>PRODUCT(I15/E15)</f>
        <v>2.8780487804878048</v>
      </c>
      <c r="N15" s="30">
        <f>PRODUCT(N11)</f>
        <v>0.48505586650888011</v>
      </c>
      <c r="O15" s="25">
        <f>PRODUCT(O11)</f>
        <v>385.52260247032086</v>
      </c>
      <c r="P15" s="66" t="s">
        <v>49</v>
      </c>
      <c r="Q15" s="67"/>
      <c r="R15" s="67"/>
      <c r="S15" s="68" t="s">
        <v>54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9" t="s">
        <v>50</v>
      </c>
      <c r="AE15" s="68"/>
      <c r="AF15" s="70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1" t="s">
        <v>51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/>
      <c r="AE16" s="73"/>
      <c r="AF16" s="7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1" t="s">
        <v>52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/>
      <c r="AE17" s="73"/>
      <c r="AF17" s="7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82</v>
      </c>
      <c r="F18" s="19">
        <f>SUM(F15:F17)</f>
        <v>3</v>
      </c>
      <c r="G18" s="19">
        <f>SUM(G15:G17)</f>
        <v>33</v>
      </c>
      <c r="H18" s="19">
        <f>SUM(H15:H17)</f>
        <v>61</v>
      </c>
      <c r="I18" s="19">
        <f>SUM(I15:I17)</f>
        <v>236</v>
      </c>
      <c r="J18" s="1"/>
      <c r="K18" s="55">
        <f>PRODUCT((F18+G18)/E18)</f>
        <v>0.43902439024390244</v>
      </c>
      <c r="L18" s="55">
        <f>PRODUCT(H18/E18)</f>
        <v>0.74390243902439024</v>
      </c>
      <c r="M18" s="55">
        <f>PRODUCT(I18/E18)</f>
        <v>2.8780487804878048</v>
      </c>
      <c r="N18" s="31">
        <f>PRODUCT(187/O18)</f>
        <v>0.48505586650888011</v>
      </c>
      <c r="O18" s="25">
        <f>SUM(O15:O17)</f>
        <v>385.52260247032086</v>
      </c>
      <c r="P18" s="76" t="s">
        <v>53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/>
      <c r="AE18" s="78"/>
      <c r="AF18" s="8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37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2019-01-23T12:17:44Z</dcterms:modified>
</cp:coreProperties>
</file>