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7" i="1" l="1"/>
  <c r="O8" i="1"/>
  <c r="O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H16" i="1" s="1"/>
  <c r="R11" i="1"/>
  <c r="G16" i="1" s="1"/>
  <c r="Q11" i="1"/>
  <c r="F16" i="1" s="1"/>
  <c r="P11" i="1"/>
  <c r="E16" i="1" s="1"/>
  <c r="M11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G18" i="1" l="1"/>
  <c r="K15" i="1"/>
  <c r="F18" i="1"/>
  <c r="H18" i="1"/>
  <c r="L15" i="1"/>
  <c r="N16" i="1"/>
  <c r="M16" i="1"/>
  <c r="O15" i="1"/>
  <c r="O18" i="1" s="1"/>
  <c r="N11" i="1"/>
  <c r="N15" i="1" s="1"/>
  <c r="E18" i="1"/>
  <c r="M15" i="1"/>
  <c r="I18" i="1"/>
  <c r="K16" i="1"/>
  <c r="L16" i="1"/>
  <c r="D12" i="1"/>
  <c r="N18" i="1" l="1"/>
  <c r="M18" i="1"/>
  <c r="L18" i="1"/>
  <c r="K18" i="1"/>
</calcChain>
</file>

<file path=xl/sharedStrings.xml><?xml version="1.0" encoding="utf-8"?>
<sst xmlns="http://schemas.openxmlformats.org/spreadsheetml/2006/main" count="89" uniqueCount="59">
  <si>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</si>
  <si>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</si>
  <si>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</si>
  <si>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</si>
  <si>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</si>
  <si>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</si>
  <si>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</si>
  <si>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</si>
  <si>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</si>
  <si>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</si>
  <si>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</si>
  <si>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</si>
  <si>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</si>
  <si>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</si>
  <si>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</si>
  <si>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</si>
  <si>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</si>
  <si>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</si>
  <si>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</si>
  <si>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</si>
  <si>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</si>
  <si>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</si>
  <si>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</si>
  <si>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</si>
  <si>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</si>
  <si>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</si>
  <si>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</si>
  <si>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</si>
  <si>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</si>
  <si>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</si>
  <si>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</si>
  <si>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</si>
  <si>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</si>
  <si>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</si>
  <si>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</si>
  <si>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</si>
  <si>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</si>
  <si>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</si>
  <si>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Lyöty juoksu</t>
  </si>
  <si>
    <t>Tuotu juoksu</t>
  </si>
  <si>
    <t>Kunnari</t>
  </si>
  <si>
    <t>Seurat</t>
  </si>
  <si>
    <t>KeKi</t>
  </si>
  <si>
    <t>KeKi = Kempeleen Kiri  (1915),  kasvattajaseura</t>
  </si>
  <si>
    <t>10.</t>
  </si>
  <si>
    <t>10.05. 2012  ViU - KeKi  2-0  (1-0, 6-1)</t>
  </si>
  <si>
    <t>15.7.1993   Veteli</t>
  </si>
  <si>
    <t>Laura Kangas</t>
  </si>
  <si>
    <t>23.05. 2012  KeKi - PeTo-Jussit  2-0  (4-1, 1-0)</t>
  </si>
  <si>
    <t>4.  ottelu</t>
  </si>
  <si>
    <t xml:space="preserve">  18 v   9 kk 25 pv</t>
  </si>
  <si>
    <t xml:space="preserve">  18 v 10 kk   8 pv</t>
  </si>
  <si>
    <t>28.  ottelu</t>
  </si>
  <si>
    <t>02.06. 2013  KeKi - Räpsä  2-1  (7-3, 0-1, 1-0)</t>
  </si>
  <si>
    <t xml:space="preserve">  19 v 10 kk 18 pv</t>
  </si>
  <si>
    <t>5.</t>
  </si>
  <si>
    <t>play off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</si>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</sst>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8.425781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47</v>
      </c>
      <c r="C1" s="2"/>
      <c r="D1" s="3"/>
      <c r="E1" s="4" t="s">
        <v>46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27">
        <v>2009</v>
      </c>
      <c r="C4" s="27"/>
      <c r="D4" s="28" t="s">
        <v>42</v>
      </c>
      <c r="E4" s="27"/>
      <c r="F4" s="29" t="s">
        <v>34</v>
      </c>
      <c r="G4" s="30"/>
      <c r="H4" s="31"/>
      <c r="I4" s="27"/>
      <c r="J4" s="27"/>
      <c r="K4" s="27"/>
      <c r="L4" s="27"/>
      <c r="M4" s="84"/>
      <c r="N4" s="27"/>
      <c r="O4" s="25">
        <v>0</v>
      </c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27">
        <v>2010</v>
      </c>
      <c r="C5" s="27"/>
      <c r="D5" s="28" t="s">
        <v>42</v>
      </c>
      <c r="E5" s="27"/>
      <c r="F5" s="29" t="s">
        <v>34</v>
      </c>
      <c r="G5" s="30"/>
      <c r="H5" s="31"/>
      <c r="I5" s="27"/>
      <c r="J5" s="27"/>
      <c r="K5" s="27"/>
      <c r="L5" s="27"/>
      <c r="M5" s="84"/>
      <c r="N5" s="27"/>
      <c r="O5" s="25"/>
      <c r="P5" s="32"/>
      <c r="Q5" s="47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27">
        <v>2011</v>
      </c>
      <c r="C6" s="27"/>
      <c r="D6" s="28" t="s">
        <v>42</v>
      </c>
      <c r="E6" s="27"/>
      <c r="F6" s="29" t="s">
        <v>34</v>
      </c>
      <c r="G6" s="30"/>
      <c r="H6" s="31"/>
      <c r="I6" s="27"/>
      <c r="J6" s="27"/>
      <c r="K6" s="27"/>
      <c r="L6" s="27"/>
      <c r="M6" s="84"/>
      <c r="N6" s="27"/>
      <c r="O6" s="25"/>
      <c r="P6" s="32"/>
      <c r="Q6" s="47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32">
        <v>2012</v>
      </c>
      <c r="C7" s="32" t="s">
        <v>44</v>
      </c>
      <c r="D7" s="34" t="s">
        <v>42</v>
      </c>
      <c r="E7" s="32">
        <v>22</v>
      </c>
      <c r="F7" s="32">
        <v>0</v>
      </c>
      <c r="G7" s="32">
        <v>0</v>
      </c>
      <c r="H7" s="32">
        <v>6</v>
      </c>
      <c r="I7" s="32">
        <v>49</v>
      </c>
      <c r="J7" s="32">
        <v>24</v>
      </c>
      <c r="K7" s="32">
        <v>15</v>
      </c>
      <c r="L7" s="32">
        <v>10</v>
      </c>
      <c r="M7" s="37">
        <v>0</v>
      </c>
      <c r="N7" s="35">
        <v>0.36299999999999999</v>
      </c>
      <c r="O7" s="25">
        <f>PRODUCT(I7/N7)</f>
        <v>134.98622589531681</v>
      </c>
      <c r="P7" s="32"/>
      <c r="Q7" s="47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5"/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32">
        <v>2013</v>
      </c>
      <c r="C8" s="32" t="s">
        <v>55</v>
      </c>
      <c r="D8" s="34" t="s">
        <v>42</v>
      </c>
      <c r="E8" s="32">
        <v>24</v>
      </c>
      <c r="F8" s="32">
        <v>1</v>
      </c>
      <c r="G8" s="32">
        <v>5</v>
      </c>
      <c r="H8" s="32">
        <v>9</v>
      </c>
      <c r="I8" s="32">
        <v>54</v>
      </c>
      <c r="J8" s="32">
        <v>15</v>
      </c>
      <c r="K8" s="32">
        <v>21</v>
      </c>
      <c r="L8" s="32">
        <v>12</v>
      </c>
      <c r="M8" s="37">
        <v>6</v>
      </c>
      <c r="N8" s="35">
        <v>0.41220000000000001</v>
      </c>
      <c r="O8" s="25">
        <f>PRODUCT(I8/N8)</f>
        <v>131.00436681222706</v>
      </c>
      <c r="P8" s="32">
        <v>3</v>
      </c>
      <c r="Q8" s="47">
        <v>0</v>
      </c>
      <c r="R8" s="32">
        <v>0</v>
      </c>
      <c r="S8" s="32">
        <v>1</v>
      </c>
      <c r="T8" s="32">
        <v>9</v>
      </c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5" t="s">
        <v>56</v>
      </c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32">
        <v>2014</v>
      </c>
      <c r="C9" s="32" t="s">
        <v>57</v>
      </c>
      <c r="D9" s="34" t="s">
        <v>42</v>
      </c>
      <c r="E9" s="32">
        <v>21</v>
      </c>
      <c r="F9" s="32">
        <v>1</v>
      </c>
      <c r="G9" s="32">
        <v>5</v>
      </c>
      <c r="H9" s="32">
        <v>7</v>
      </c>
      <c r="I9" s="32">
        <v>56</v>
      </c>
      <c r="J9" s="32">
        <v>20</v>
      </c>
      <c r="K9" s="32">
        <v>13</v>
      </c>
      <c r="L9" s="32">
        <v>17</v>
      </c>
      <c r="M9" s="32">
        <v>6</v>
      </c>
      <c r="N9" s="35">
        <v>0.44800000000000001</v>
      </c>
      <c r="O9" s="85">
        <f>PRODUCT(I9/N9)</f>
        <v>125</v>
      </c>
      <c r="P9" s="32"/>
      <c r="Q9" s="47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5"/>
      <c r="AG9" s="10"/>
      <c r="AH9" s="10"/>
      <c r="AI9" s="10"/>
      <c r="AJ9" s="10"/>
      <c r="AK9" s="10"/>
      <c r="AL9" s="10"/>
    </row>
    <row r="10" spans="1:38" ht="15" customHeight="1" x14ac:dyDescent="0.2">
      <c r="A10" s="1"/>
      <c r="B10" s="32">
        <v>2015</v>
      </c>
      <c r="C10" s="32" t="s">
        <v>58</v>
      </c>
      <c r="D10" s="34" t="s">
        <v>42</v>
      </c>
      <c r="E10" s="32">
        <v>21</v>
      </c>
      <c r="F10" s="32">
        <v>0</v>
      </c>
      <c r="G10" s="32">
        <v>4</v>
      </c>
      <c r="H10" s="32">
        <v>2</v>
      </c>
      <c r="I10" s="32">
        <v>41</v>
      </c>
      <c r="J10" s="32">
        <v>22</v>
      </c>
      <c r="K10" s="32">
        <v>7</v>
      </c>
      <c r="L10" s="32">
        <v>8</v>
      </c>
      <c r="M10" s="37">
        <v>4</v>
      </c>
      <c r="N10" s="35">
        <v>0.41830000000000001</v>
      </c>
      <c r="O10" s="79">
        <v>98</v>
      </c>
      <c r="P10" s="32">
        <v>3</v>
      </c>
      <c r="Q10" s="47">
        <v>0</v>
      </c>
      <c r="R10" s="32">
        <v>0</v>
      </c>
      <c r="S10" s="32">
        <v>0</v>
      </c>
      <c r="T10" s="32">
        <v>4</v>
      </c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15" t="s">
        <v>56</v>
      </c>
      <c r="AG10" s="10"/>
      <c r="AH10" s="10"/>
      <c r="AI10" s="10"/>
      <c r="AJ10" s="10"/>
      <c r="AK10" s="10"/>
      <c r="AL10" s="10"/>
    </row>
    <row r="11" spans="1:38" ht="15" customHeight="1" x14ac:dyDescent="0.2">
      <c r="A11" s="1"/>
      <c r="B11" s="18" t="s">
        <v>9</v>
      </c>
      <c r="C11" s="19"/>
      <c r="D11" s="17"/>
      <c r="E11" s="20">
        <f t="shared" ref="E11:M11" si="0">SUM(E4:E10)</f>
        <v>88</v>
      </c>
      <c r="F11" s="20">
        <f t="shared" si="0"/>
        <v>2</v>
      </c>
      <c r="G11" s="20">
        <f t="shared" si="0"/>
        <v>14</v>
      </c>
      <c r="H11" s="20">
        <f t="shared" si="0"/>
        <v>24</v>
      </c>
      <c r="I11" s="20">
        <f t="shared" si="0"/>
        <v>200</v>
      </c>
      <c r="J11" s="20">
        <f t="shared" si="0"/>
        <v>81</v>
      </c>
      <c r="K11" s="20">
        <f t="shared" si="0"/>
        <v>56</v>
      </c>
      <c r="L11" s="20">
        <f t="shared" si="0"/>
        <v>47</v>
      </c>
      <c r="M11" s="19">
        <f t="shared" si="0"/>
        <v>16</v>
      </c>
      <c r="N11" s="36">
        <f>PRODUCT(I11/O11)</f>
        <v>0.40900582338935965</v>
      </c>
      <c r="O11" s="83">
        <f t="shared" ref="O11:AE11" si="1">SUM(O4:O10)</f>
        <v>488.9905927075439</v>
      </c>
      <c r="P11" s="20">
        <f t="shared" si="1"/>
        <v>6</v>
      </c>
      <c r="Q11" s="17">
        <f t="shared" si="1"/>
        <v>0</v>
      </c>
      <c r="R11" s="20">
        <f t="shared" si="1"/>
        <v>0</v>
      </c>
      <c r="S11" s="20">
        <f t="shared" si="1"/>
        <v>1</v>
      </c>
      <c r="T11" s="20">
        <f t="shared" si="1"/>
        <v>13</v>
      </c>
      <c r="U11" s="20">
        <f t="shared" si="1"/>
        <v>0</v>
      </c>
      <c r="V11" s="20">
        <f t="shared" si="1"/>
        <v>0</v>
      </c>
      <c r="W11" s="20">
        <f t="shared" si="1"/>
        <v>0</v>
      </c>
      <c r="X11" s="20">
        <f t="shared" si="1"/>
        <v>0</v>
      </c>
      <c r="Y11" s="20">
        <f t="shared" si="1"/>
        <v>0</v>
      </c>
      <c r="Z11" s="20">
        <f t="shared" si="1"/>
        <v>0</v>
      </c>
      <c r="AA11" s="20">
        <f t="shared" si="1"/>
        <v>0</v>
      </c>
      <c r="AB11" s="20">
        <f t="shared" si="1"/>
        <v>0</v>
      </c>
      <c r="AC11" s="20">
        <f t="shared" si="1"/>
        <v>0</v>
      </c>
      <c r="AD11" s="20">
        <f t="shared" si="1"/>
        <v>0</v>
      </c>
      <c r="AE11" s="20">
        <f t="shared" si="1"/>
        <v>0</v>
      </c>
      <c r="AF11" s="15"/>
      <c r="AG11" s="10"/>
      <c r="AH11" s="10"/>
      <c r="AI11" s="10"/>
      <c r="AJ11" s="10"/>
      <c r="AK11" s="10"/>
      <c r="AL11" s="10"/>
    </row>
    <row r="12" spans="1:38" ht="15" customHeight="1" x14ac:dyDescent="0.2">
      <c r="A12" s="1"/>
      <c r="B12" s="34" t="s">
        <v>2</v>
      </c>
      <c r="C12" s="37"/>
      <c r="D12" s="38">
        <f>SUM(F11:H11)+((I11-F11-G11)/3)+(E11/3)+(Z11*25)+(AA11*25)+(AB11*10)+(AC11*25)+(AD11*20)+(AE11*15)</f>
        <v>130.66666666666669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0"/>
      <c r="AE12" s="1"/>
      <c r="AF12" s="1"/>
      <c r="AG12" s="10"/>
      <c r="AH12" s="10"/>
      <c r="AI12" s="10"/>
      <c r="AJ12" s="10"/>
      <c r="AK12" s="10"/>
      <c r="AL12" s="10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3"/>
      <c r="AG13" s="10"/>
      <c r="AH13" s="10"/>
      <c r="AI13" s="10"/>
      <c r="AJ13" s="10"/>
      <c r="AK13" s="10"/>
      <c r="AL13" s="10"/>
    </row>
    <row r="14" spans="1:38" ht="15" customHeight="1" x14ac:dyDescent="0.25">
      <c r="A14" s="1"/>
      <c r="B14" s="24" t="s">
        <v>16</v>
      </c>
      <c r="C14" s="44"/>
      <c r="D14" s="44"/>
      <c r="E14" s="20" t="s">
        <v>4</v>
      </c>
      <c r="F14" s="20" t="s">
        <v>13</v>
      </c>
      <c r="G14" s="17" t="s">
        <v>14</v>
      </c>
      <c r="H14" s="20" t="s">
        <v>15</v>
      </c>
      <c r="I14" s="20" t="s">
        <v>3</v>
      </c>
      <c r="J14" s="1"/>
      <c r="K14" s="20" t="s">
        <v>25</v>
      </c>
      <c r="L14" s="20" t="s">
        <v>26</v>
      </c>
      <c r="M14" s="20" t="s">
        <v>27</v>
      </c>
      <c r="N14" s="36" t="s">
        <v>35</v>
      </c>
      <c r="O14" s="25"/>
      <c r="P14" s="45" t="s">
        <v>33</v>
      </c>
      <c r="Q14" s="14"/>
      <c r="R14" s="14"/>
      <c r="S14" s="14"/>
      <c r="T14" s="46"/>
      <c r="U14" s="46"/>
      <c r="V14" s="46"/>
      <c r="W14" s="46"/>
      <c r="X14" s="46"/>
      <c r="Y14" s="14"/>
      <c r="Z14" s="14"/>
      <c r="AA14" s="14"/>
      <c r="AB14" s="14"/>
      <c r="AC14" s="14"/>
      <c r="AD14" s="14"/>
      <c r="AE14" s="14"/>
      <c r="AF14" s="47"/>
      <c r="AG14" s="10"/>
      <c r="AH14" s="10"/>
      <c r="AI14" s="10"/>
      <c r="AJ14" s="10"/>
      <c r="AK14" s="10"/>
      <c r="AL14" s="10"/>
    </row>
    <row r="15" spans="1:38" s="11" customFormat="1" ht="15" customHeight="1" x14ac:dyDescent="0.2">
      <c r="A15" s="1"/>
      <c r="B15" s="45" t="s">
        <v>17</v>
      </c>
      <c r="C15" s="14"/>
      <c r="D15" s="48"/>
      <c r="E15" s="32">
        <f>PRODUCT(E11)</f>
        <v>88</v>
      </c>
      <c r="F15" s="32">
        <f>PRODUCT(F11)</f>
        <v>2</v>
      </c>
      <c r="G15" s="32">
        <f>PRODUCT(G11)</f>
        <v>14</v>
      </c>
      <c r="H15" s="32">
        <f>PRODUCT(H11)</f>
        <v>24</v>
      </c>
      <c r="I15" s="32">
        <f>PRODUCT(I11)</f>
        <v>200</v>
      </c>
      <c r="J15" s="1"/>
      <c r="K15" s="49">
        <f>PRODUCT((F15+G15)/E15)</f>
        <v>0.18181818181818182</v>
      </c>
      <c r="L15" s="49">
        <f>PRODUCT(H15/E15)</f>
        <v>0.27272727272727271</v>
      </c>
      <c r="M15" s="49">
        <f>PRODUCT(I15/E15)</f>
        <v>2.2727272727272729</v>
      </c>
      <c r="N15" s="50">
        <f>PRODUCT(N11)</f>
        <v>0.40900582338935965</v>
      </c>
      <c r="O15" s="25">
        <f>PRODUCT(O11)</f>
        <v>488.9905927075439</v>
      </c>
      <c r="P15" s="51" t="s">
        <v>36</v>
      </c>
      <c r="Q15" s="52"/>
      <c r="R15" s="52"/>
      <c r="S15" s="53" t="s">
        <v>45</v>
      </c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4" t="s">
        <v>37</v>
      </c>
      <c r="AE15" s="54"/>
      <c r="AF15" s="55" t="s">
        <v>50</v>
      </c>
      <c r="AG15" s="10"/>
      <c r="AH15" s="10"/>
      <c r="AI15" s="10"/>
      <c r="AJ15" s="10"/>
      <c r="AK15" s="10"/>
      <c r="AL15" s="10"/>
    </row>
    <row r="16" spans="1:38" ht="15" customHeight="1" x14ac:dyDescent="0.2">
      <c r="A16" s="1"/>
      <c r="B16" s="56" t="s">
        <v>18</v>
      </c>
      <c r="C16" s="57"/>
      <c r="D16" s="58"/>
      <c r="E16" s="32">
        <f>PRODUCT(P11)</f>
        <v>6</v>
      </c>
      <c r="F16" s="32">
        <f>PRODUCT(Q11)</f>
        <v>0</v>
      </c>
      <c r="G16" s="32">
        <f>PRODUCT(R11)</f>
        <v>0</v>
      </c>
      <c r="H16" s="32">
        <f>PRODUCT(S11)</f>
        <v>1</v>
      </c>
      <c r="I16" s="32">
        <f>PRODUCT(T11)</f>
        <v>13</v>
      </c>
      <c r="J16" s="1"/>
      <c r="K16" s="49">
        <f>PRODUCT((F16+G16)/E16)</f>
        <v>0</v>
      </c>
      <c r="L16" s="49">
        <f>PRODUCT(H16/E16)</f>
        <v>0.16666666666666666</v>
      </c>
      <c r="M16" s="49">
        <f>PRODUCT(I16/E16)</f>
        <v>2.1666666666666665</v>
      </c>
      <c r="N16" s="35">
        <f>PRODUCT(I16/O16)</f>
        <v>0.56521739130434778</v>
      </c>
      <c r="O16" s="25">
        <v>23</v>
      </c>
      <c r="P16" s="59" t="s">
        <v>38</v>
      </c>
      <c r="Q16" s="60"/>
      <c r="R16" s="60"/>
      <c r="S16" s="61" t="s">
        <v>53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2" t="s">
        <v>52</v>
      </c>
      <c r="AE16" s="62"/>
      <c r="AF16" s="63" t="s">
        <v>54</v>
      </c>
      <c r="AG16" s="10"/>
      <c r="AH16" s="10"/>
      <c r="AI16" s="10"/>
      <c r="AJ16" s="10"/>
      <c r="AK16" s="10"/>
      <c r="AL16" s="10"/>
    </row>
    <row r="17" spans="1:38" ht="15" customHeight="1" x14ac:dyDescent="0.2">
      <c r="A17" s="1"/>
      <c r="B17" s="64" t="s">
        <v>19</v>
      </c>
      <c r="C17" s="65"/>
      <c r="D17" s="66"/>
      <c r="E17" s="33"/>
      <c r="F17" s="33"/>
      <c r="G17" s="33"/>
      <c r="H17" s="33"/>
      <c r="I17" s="33"/>
      <c r="J17" s="1"/>
      <c r="K17" s="67"/>
      <c r="L17" s="67"/>
      <c r="M17" s="67"/>
      <c r="N17" s="68"/>
      <c r="O17" s="25"/>
      <c r="P17" s="59" t="s">
        <v>39</v>
      </c>
      <c r="Q17" s="60"/>
      <c r="R17" s="60"/>
      <c r="S17" s="61" t="s">
        <v>48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 t="s">
        <v>49</v>
      </c>
      <c r="AE17" s="62"/>
      <c r="AF17" s="63" t="s">
        <v>51</v>
      </c>
      <c r="AG17" s="10"/>
      <c r="AH17" s="10"/>
      <c r="AI17" s="10"/>
      <c r="AJ17" s="10"/>
      <c r="AK17" s="10"/>
      <c r="AL17" s="10"/>
    </row>
    <row r="18" spans="1:38" ht="15" customHeight="1" x14ac:dyDescent="0.2">
      <c r="A18" s="1"/>
      <c r="B18" s="69" t="s">
        <v>20</v>
      </c>
      <c r="C18" s="70"/>
      <c r="D18" s="71"/>
      <c r="E18" s="20">
        <f>SUM(E15:E17)</f>
        <v>94</v>
      </c>
      <c r="F18" s="20">
        <f>SUM(F15:F17)</f>
        <v>2</v>
      </c>
      <c r="G18" s="20">
        <f>SUM(G15:G17)</f>
        <v>14</v>
      </c>
      <c r="H18" s="20">
        <f>SUM(H15:H17)</f>
        <v>25</v>
      </c>
      <c r="I18" s="20">
        <f>SUM(I15:I17)</f>
        <v>213</v>
      </c>
      <c r="J18" s="1"/>
      <c r="K18" s="72">
        <f>PRODUCT((F18+G18)/E18)</f>
        <v>0.1702127659574468</v>
      </c>
      <c r="L18" s="72">
        <f>PRODUCT(H18/E18)</f>
        <v>0.26595744680851063</v>
      </c>
      <c r="M18" s="72">
        <f>PRODUCT(I18/E18)</f>
        <v>2.2659574468085109</v>
      </c>
      <c r="N18" s="36">
        <f>PRODUCT(I18/O18)</f>
        <v>0.41602326885265362</v>
      </c>
      <c r="O18" s="25">
        <f>SUM(O15:O17)</f>
        <v>511.9905927075439</v>
      </c>
      <c r="P18" s="73" t="s">
        <v>40</v>
      </c>
      <c r="Q18" s="74"/>
      <c r="R18" s="74"/>
      <c r="S18" s="75" t="s">
        <v>53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 t="s">
        <v>52</v>
      </c>
      <c r="AE18" s="76"/>
      <c r="AF18" s="77" t="s">
        <v>54</v>
      </c>
      <c r="AG18" s="10"/>
      <c r="AH18" s="10"/>
      <c r="AI18" s="10"/>
      <c r="AJ18" s="10"/>
      <c r="AK18" s="10"/>
      <c r="AL18" s="10"/>
    </row>
    <row r="19" spans="1:38" ht="15" customHeight="1" x14ac:dyDescent="0.25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5"/>
      <c r="P19" s="1"/>
      <c r="Q19" s="42"/>
      <c r="R19" s="1"/>
      <c r="S19" s="1"/>
      <c r="T19" s="25"/>
      <c r="U19" s="25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0"/>
      <c r="AH19" s="10"/>
      <c r="AI19" s="10"/>
      <c r="AJ19" s="10"/>
      <c r="AK19" s="10"/>
      <c r="AL19" s="10"/>
    </row>
    <row r="20" spans="1:38" ht="15" customHeight="1" x14ac:dyDescent="0.25">
      <c r="A20" s="1"/>
      <c r="B20" s="1" t="s">
        <v>41</v>
      </c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42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3"/>
      <c r="AG20" s="10"/>
      <c r="AH20" s="10"/>
      <c r="AI20" s="10"/>
      <c r="AJ20" s="10"/>
      <c r="AK20" s="10"/>
      <c r="AL20" s="10"/>
    </row>
    <row r="21" spans="1:38" s="80" customFormat="1" ht="15" customHeight="1" x14ac:dyDescent="0.25">
      <c r="A21" s="1"/>
      <c r="B21" s="1"/>
      <c r="C21" s="42"/>
      <c r="D21" s="1"/>
      <c r="E21" s="1"/>
      <c r="F21" s="25"/>
      <c r="G21" s="25"/>
      <c r="H21" s="25"/>
      <c r="I21" s="1"/>
      <c r="J21" s="1"/>
      <c r="K21" s="1"/>
      <c r="L21" s="1"/>
      <c r="M21" s="1"/>
      <c r="N21" s="1"/>
      <c r="O21" s="79"/>
      <c r="P21" s="1"/>
      <c r="Q21" s="42"/>
      <c r="R21" s="1"/>
      <c r="S21" s="1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0"/>
      <c r="AE21" s="1"/>
      <c r="AF21" s="43"/>
      <c r="AG21" s="10"/>
      <c r="AH21" s="10"/>
      <c r="AI21" s="10"/>
      <c r="AJ21" s="10"/>
      <c r="AK21" s="10"/>
      <c r="AL21" s="10"/>
    </row>
    <row r="22" spans="1:38" s="80" customFormat="1" ht="15" customHeight="1" x14ac:dyDescent="0.25">
      <c r="A22" s="1"/>
      <c r="B22" s="1"/>
      <c r="C22" s="42"/>
      <c r="D22" s="1"/>
      <c r="E22" s="1"/>
      <c r="F22" s="25"/>
      <c r="G22" s="25"/>
      <c r="H22" s="25"/>
      <c r="I22" s="1"/>
      <c r="J22" s="1"/>
      <c r="K22" s="1"/>
      <c r="L22" s="1"/>
      <c r="M22" s="1"/>
      <c r="N22" s="1"/>
      <c r="O22" s="79"/>
      <c r="P22" s="1"/>
      <c r="Q22" s="42"/>
      <c r="R22" s="1"/>
      <c r="S22" s="1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0"/>
      <c r="AE22" s="1"/>
      <c r="AF22" s="43"/>
      <c r="AG22" s="10"/>
      <c r="AH22" s="10"/>
      <c r="AI22" s="10"/>
      <c r="AJ22" s="10"/>
      <c r="AK22" s="10"/>
      <c r="AL22" s="10"/>
    </row>
    <row r="23" spans="1:38" s="80" customFormat="1" ht="15" customHeight="1" x14ac:dyDescent="0.25">
      <c r="A23" s="1"/>
      <c r="B23" s="1"/>
      <c r="C23" s="42"/>
      <c r="D23" s="1"/>
      <c r="E23" s="1"/>
      <c r="F23" s="25"/>
      <c r="G23" s="25"/>
      <c r="H23" s="25"/>
      <c r="I23" s="1"/>
      <c r="J23" s="1"/>
      <c r="K23" s="1"/>
      <c r="L23" s="1"/>
      <c r="M23" s="1"/>
      <c r="N23" s="1"/>
      <c r="O23" s="79"/>
      <c r="P23" s="1"/>
      <c r="Q23" s="42"/>
      <c r="R23" s="1"/>
      <c r="S23" s="1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0"/>
      <c r="AE23" s="1"/>
      <c r="AF23" s="43"/>
      <c r="AG23" s="10"/>
      <c r="AH23" s="10"/>
      <c r="AI23" s="10"/>
      <c r="AJ23" s="10"/>
      <c r="AK23" s="10"/>
      <c r="AL23" s="10"/>
    </row>
    <row r="24" spans="1:38" ht="15" customHeight="1" x14ac:dyDescent="0.25">
      <c r="A24" s="1"/>
      <c r="B24" s="1"/>
      <c r="C24" s="42"/>
      <c r="D24" s="1"/>
      <c r="E24" s="1"/>
      <c r="F24" s="25"/>
      <c r="G24" s="25"/>
      <c r="H24" s="25"/>
      <c r="I24" s="1"/>
      <c r="J24" s="1"/>
      <c r="K24" s="1"/>
      <c r="L24" s="1"/>
      <c r="M24" s="1"/>
      <c r="N24" s="1"/>
      <c r="O24" s="79"/>
      <c r="P24" s="1"/>
      <c r="Q24" s="42"/>
      <c r="R24" s="1"/>
      <c r="S24" s="1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0"/>
      <c r="AE24" s="1"/>
      <c r="AF24" s="43"/>
      <c r="AG24" s="10"/>
      <c r="AH24" s="10"/>
      <c r="AI24" s="10"/>
      <c r="AJ24" s="10"/>
      <c r="AK24" s="10"/>
      <c r="AL24" s="10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0"/>
      <c r="AH25" s="10"/>
      <c r="AI25" s="10"/>
      <c r="AJ25" s="10"/>
      <c r="AK25" s="10"/>
      <c r="AL25" s="10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2019-01-23T12:15:54Z</dcterms:modified>
</cp:coreProperties>
</file>