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10" i="1"/>
  <c r="O14" i="1" s="1"/>
  <c r="O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I17" i="1" s="1"/>
  <c r="H10" i="1"/>
  <c r="H14" i="1" s="1"/>
  <c r="G10" i="1"/>
  <c r="G14" i="1"/>
  <c r="G17" i="1" s="1"/>
  <c r="F10" i="1"/>
  <c r="F14" i="1" s="1"/>
  <c r="E10" i="1"/>
  <c r="E14" i="1" s="1"/>
  <c r="N10" i="1" l="1"/>
  <c r="N14" i="1" s="1"/>
  <c r="E17" i="1"/>
  <c r="M14" i="1"/>
  <c r="L14" i="1"/>
  <c r="H17" i="1"/>
  <c r="L17" i="1" s="1"/>
  <c r="F17" i="1"/>
  <c r="K17" i="1" s="1"/>
  <c r="K14" i="1"/>
  <c r="N17" i="1"/>
  <c r="M17" i="1"/>
  <c r="D11" i="1"/>
</calcChain>
</file>

<file path=xl/sharedStrings.xml><?xml version="1.0" encoding="utf-8"?>
<sst xmlns="http://schemas.openxmlformats.org/spreadsheetml/2006/main" count="112" uniqueCount="80">
  <si>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</si>
  <si>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</si>
  <si>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</si>
  <si>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</si>
  <si>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</si>
  <si>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</si>
  <si>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</si>
  <si>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</si>
  <si>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</si>
  <si>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</si>
  <si>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</si>
  <si>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</si>
  <si>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</si>
  <si>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</si>
  <si>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</si>
  <si>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</si>
  <si>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</si>
  <si>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</si>
  <si>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</si>
  <si>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</si>
  <si>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</si>
  <si>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</si>
  <si>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</si>
  <si>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</si>
  <si>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</si>
  <si>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</si>
  <si>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</si>
  <si>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</si>
  <si>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</si>
  <si>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</si>
  <si>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</si>
  <si>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</si>
  <si>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</si>
  <si>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</si>
  <si>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</si>
  <si>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Annu Kangasluoma</t>
  </si>
  <si>
    <t>4.</t>
  </si>
  <si>
    <t>Virkiä</t>
  </si>
  <si>
    <t>8.</t>
  </si>
  <si>
    <t>ViVe</t>
  </si>
  <si>
    <t>play off</t>
  </si>
  <si>
    <t>14.3.1978</t>
  </si>
  <si>
    <t>Virkiä = Lapuan Virkiä  (1907)</t>
  </si>
  <si>
    <t>ViVe = Vimpelin Veto  (1934)</t>
  </si>
  <si>
    <t>YPJ</t>
  </si>
  <si>
    <t>ykköspesis</t>
  </si>
  <si>
    <t>YPJ = Ylihärmän Pesis-Junkkarit  (1996)</t>
  </si>
  <si>
    <t>VäVi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</si>
  <si>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</si>
  <si>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</si>
  <si>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</si>
  <si>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</si>
  <si>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</si>
  <si>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</si>
  <si>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</si>
  <si>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27.07. 1994  Virkiä - SiiPe  1-1  (3-1, 2-6)</t>
  </si>
  <si>
    <t xml:space="preserve">  16 v   4 kk 13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</si>
  <si>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</si>
  <si>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</si>
  <si>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</si>
  <si>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</si>
  <si>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</si>
  <si>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</si>
  <si>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</si>
  <si>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</si>
  <si>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</si>
  <si>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</si>
  <si>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</si>
  <si>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</si>
  <si>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</si>
  <si>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</si>
  <si>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</si>
  <si>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</si>
  <si>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23.07. 1994  Loimaa</t>
  </si>
  <si>
    <t xml:space="preserve">  2-26</t>
  </si>
  <si>
    <t>Hannu Pelkonen</t>
  </si>
  <si>
    <t>s</t>
  </si>
  <si>
    <t>4/5</t>
  </si>
  <si>
    <t>1/1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</si>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</sst>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15" xfId="0" applyNumberFormat="1" applyFont="1" applyFill="1" applyBorder="1" applyAlignment="1">
      <alignment horizontal="center"/>
    </xf>
    <xf numFmtId="0" fontId="2" fillId="9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>
        <v>0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1995</v>
      </c>
      <c r="C5" s="62"/>
      <c r="D5" s="68" t="s">
        <v>47</v>
      </c>
      <c r="E5" s="62"/>
      <c r="F5" s="64" t="s">
        <v>45</v>
      </c>
      <c r="G5" s="65"/>
      <c r="H5" s="66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9" t="s">
        <v>48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1996</v>
      </c>
      <c r="C6" s="62"/>
      <c r="D6" s="68" t="s">
        <v>47</v>
      </c>
      <c r="E6" s="62"/>
      <c r="F6" s="64" t="s">
        <v>45</v>
      </c>
      <c r="G6" s="65"/>
      <c r="H6" s="66"/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1997</v>
      </c>
      <c r="C7" s="62"/>
      <c r="D7" s="63" t="s">
        <v>39</v>
      </c>
      <c r="E7" s="62"/>
      <c r="F7" s="64" t="s">
        <v>45</v>
      </c>
      <c r="G7" s="65"/>
      <c r="H7" s="66"/>
      <c r="I7" s="62"/>
      <c r="J7" s="62"/>
      <c r="K7" s="62"/>
      <c r="L7" s="62"/>
      <c r="M7" s="62"/>
      <c r="N7" s="6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38</v>
      </c>
      <c r="D8" s="29" t="s">
        <v>39</v>
      </c>
      <c r="E8" s="27">
        <v>13</v>
      </c>
      <c r="F8" s="27">
        <v>1</v>
      </c>
      <c r="G8" s="27">
        <v>7</v>
      </c>
      <c r="H8" s="27">
        <v>2</v>
      </c>
      <c r="I8" s="27">
        <v>35</v>
      </c>
      <c r="J8" s="27">
        <v>9</v>
      </c>
      <c r="K8" s="27">
        <v>8</v>
      </c>
      <c r="L8" s="27">
        <v>10</v>
      </c>
      <c r="M8" s="27">
        <f>PRODUCT(F8+G8)</f>
        <v>8</v>
      </c>
      <c r="N8" s="30">
        <v>0.52200000000000002</v>
      </c>
      <c r="O8" s="37">
        <f>PRODUCT(I8/N8)</f>
        <v>67.049808429118769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1999</v>
      </c>
      <c r="C9" s="62"/>
      <c r="D9" s="63" t="s">
        <v>44</v>
      </c>
      <c r="E9" s="62"/>
      <c r="F9" s="64" t="s">
        <v>45</v>
      </c>
      <c r="G9" s="65"/>
      <c r="H9" s="66"/>
      <c r="I9" s="62"/>
      <c r="J9" s="62"/>
      <c r="K9" s="62"/>
      <c r="L9" s="62"/>
      <c r="M9" s="62"/>
      <c r="N9" s="67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14</v>
      </c>
      <c r="F10" s="19">
        <f t="shared" si="0"/>
        <v>1</v>
      </c>
      <c r="G10" s="19">
        <f t="shared" si="0"/>
        <v>7</v>
      </c>
      <c r="H10" s="19">
        <f t="shared" si="0"/>
        <v>2</v>
      </c>
      <c r="I10" s="19">
        <f t="shared" si="0"/>
        <v>35</v>
      </c>
      <c r="J10" s="19">
        <f t="shared" si="0"/>
        <v>9</v>
      </c>
      <c r="K10" s="19">
        <f t="shared" si="0"/>
        <v>8</v>
      </c>
      <c r="L10" s="19">
        <f t="shared" si="0"/>
        <v>10</v>
      </c>
      <c r="M10" s="19">
        <f t="shared" si="0"/>
        <v>8</v>
      </c>
      <c r="N10" s="31">
        <f>PRODUCT(I10/O10)</f>
        <v>0.51432914813355102</v>
      </c>
      <c r="O10" s="32">
        <f t="shared" ref="O10:AE10" si="1">SUM(O4:O9)</f>
        <v>68.049808429118769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23.666666666666668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49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13"/>
      <c r="AB13" s="12"/>
      <c r="AC13" s="13"/>
      <c r="AD13" s="13"/>
      <c r="AE13" s="13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14</v>
      </c>
      <c r="F14" s="27">
        <f>PRODUCT(F10)</f>
        <v>1</v>
      </c>
      <c r="G14" s="27">
        <f>PRODUCT(G10)</f>
        <v>7</v>
      </c>
      <c r="H14" s="27">
        <f>PRODUCT(H10)</f>
        <v>2</v>
      </c>
      <c r="I14" s="27">
        <f>PRODUCT(I10)</f>
        <v>35</v>
      </c>
      <c r="J14" s="1"/>
      <c r="K14" s="43">
        <f>PRODUCT((F14+G14)/E14)</f>
        <v>0.5714285714285714</v>
      </c>
      <c r="L14" s="43">
        <f>PRODUCT(H14/E14)</f>
        <v>0.14285714285714285</v>
      </c>
      <c r="M14" s="43">
        <f>PRODUCT(I14/E14)</f>
        <v>2.5</v>
      </c>
      <c r="N14" s="30">
        <f>PRODUCT(N10)</f>
        <v>0.51432914813355102</v>
      </c>
      <c r="O14" s="25">
        <f>PRODUCT(O10)</f>
        <v>68.049808429118769</v>
      </c>
      <c r="P14" s="72" t="s">
        <v>50</v>
      </c>
      <c r="Q14" s="73"/>
      <c r="R14" s="73"/>
      <c r="S14" s="74" t="s">
        <v>55</v>
      </c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6" t="s">
        <v>51</v>
      </c>
      <c r="AE14" s="76"/>
      <c r="AF14" s="77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8" t="s">
        <v>52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1"/>
      <c r="AC15" s="80"/>
      <c r="AD15" s="80"/>
      <c r="AE15" s="82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8" t="s">
        <v>53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1"/>
      <c r="AC16" s="80"/>
      <c r="AD16" s="80"/>
      <c r="AE16" s="82"/>
      <c r="AF16" s="83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2" t="s">
        <v>20</v>
      </c>
      <c r="C17" s="53"/>
      <c r="D17" s="54"/>
      <c r="E17" s="19">
        <f>SUM(E14:E16)</f>
        <v>14</v>
      </c>
      <c r="F17" s="19">
        <f>SUM(F14:F16)</f>
        <v>1</v>
      </c>
      <c r="G17" s="19">
        <f>SUM(G14:G16)</f>
        <v>7</v>
      </c>
      <c r="H17" s="19">
        <f>SUM(H14:H16)</f>
        <v>2</v>
      </c>
      <c r="I17" s="19">
        <f>SUM(I14:I16)</f>
        <v>35</v>
      </c>
      <c r="J17" s="1"/>
      <c r="K17" s="55">
        <f>PRODUCT((F17+G17)/E17)</f>
        <v>0.5714285714285714</v>
      </c>
      <c r="L17" s="55">
        <f>PRODUCT(H17/E17)</f>
        <v>0.14285714285714285</v>
      </c>
      <c r="M17" s="55">
        <f>PRODUCT(I17/E17)</f>
        <v>2.5</v>
      </c>
      <c r="N17" s="31">
        <f>PRODUCT(I17/O17)</f>
        <v>0.51432914813355102</v>
      </c>
      <c r="O17" s="25">
        <f>SUM(O14:O16)</f>
        <v>68.049808429118769</v>
      </c>
      <c r="P17" s="84" t="s">
        <v>54</v>
      </c>
      <c r="Q17" s="85"/>
      <c r="R17" s="85"/>
      <c r="S17" s="86"/>
      <c r="T17" s="86"/>
      <c r="U17" s="86"/>
      <c r="V17" s="86"/>
      <c r="W17" s="86"/>
      <c r="X17" s="86"/>
      <c r="Y17" s="86"/>
      <c r="Z17" s="86"/>
      <c r="AA17" s="86"/>
      <c r="AB17" s="87"/>
      <c r="AC17" s="86"/>
      <c r="AD17" s="86"/>
      <c r="AE17" s="88"/>
      <c r="AF17" s="89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90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 t="s">
        <v>34</v>
      </c>
      <c r="C19" s="1"/>
      <c r="D19" s="6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90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90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90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90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38"/>
      <c r="R23" s="1"/>
      <c r="S23" s="1"/>
      <c r="T23" s="25"/>
      <c r="U23" s="25"/>
      <c r="V23" s="90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1" t="s">
        <v>57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66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35</v>
      </c>
      <c r="C2" s="111" t="s">
        <v>41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71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58</v>
      </c>
      <c r="C3" s="23" t="s">
        <v>59</v>
      </c>
      <c r="D3" s="98" t="s">
        <v>60</v>
      </c>
      <c r="E3" s="99" t="s">
        <v>1</v>
      </c>
      <c r="F3" s="25"/>
      <c r="G3" s="100" t="s">
        <v>61</v>
      </c>
      <c r="H3" s="101" t="s">
        <v>62</v>
      </c>
      <c r="I3" s="101" t="s">
        <v>31</v>
      </c>
      <c r="J3" s="18" t="s">
        <v>63</v>
      </c>
      <c r="K3" s="102" t="s">
        <v>64</v>
      </c>
      <c r="L3" s="102" t="s">
        <v>65</v>
      </c>
      <c r="M3" s="100" t="s">
        <v>66</v>
      </c>
      <c r="N3" s="100" t="s">
        <v>30</v>
      </c>
      <c r="O3" s="101" t="s">
        <v>67</v>
      </c>
      <c r="P3" s="100" t="s">
        <v>62</v>
      </c>
      <c r="Q3" s="100" t="s">
        <v>3</v>
      </c>
      <c r="R3" s="100">
        <v>1</v>
      </c>
      <c r="S3" s="100">
        <v>2</v>
      </c>
      <c r="T3" s="100">
        <v>3</v>
      </c>
      <c r="U3" s="100" t="s">
        <v>68</v>
      </c>
      <c r="V3" s="18" t="s">
        <v>21</v>
      </c>
      <c r="W3" s="17" t="s">
        <v>69</v>
      </c>
      <c r="X3" s="17" t="s">
        <v>70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73</v>
      </c>
      <c r="C4" s="114" t="s">
        <v>74</v>
      </c>
      <c r="D4" s="113" t="s">
        <v>71</v>
      </c>
      <c r="E4" s="115" t="s">
        <v>37</v>
      </c>
      <c r="F4" s="112"/>
      <c r="G4" s="116">
        <v>1</v>
      </c>
      <c r="H4" s="117"/>
      <c r="I4" s="116"/>
      <c r="J4" s="116" t="s">
        <v>76</v>
      </c>
      <c r="K4" s="116">
        <v>5</v>
      </c>
      <c r="L4" s="116" t="s">
        <v>72</v>
      </c>
      <c r="M4" s="116">
        <v>1</v>
      </c>
      <c r="N4" s="116"/>
      <c r="O4" s="116">
        <v>3</v>
      </c>
      <c r="P4" s="116">
        <v>2</v>
      </c>
      <c r="Q4" s="118" t="s">
        <v>77</v>
      </c>
      <c r="R4" s="118"/>
      <c r="S4" s="118"/>
      <c r="T4" s="118" t="s">
        <v>78</v>
      </c>
      <c r="U4" s="118" t="s">
        <v>79</v>
      </c>
      <c r="V4" s="119">
        <v>0.8</v>
      </c>
      <c r="W4" s="120" t="s">
        <v>75</v>
      </c>
      <c r="X4" s="118">
        <v>2175</v>
      </c>
      <c r="Y4" s="94"/>
      <c r="Z4" s="94"/>
      <c r="AA4" s="94"/>
      <c r="AB4" s="94"/>
      <c r="AC4" s="94"/>
      <c r="AD4" s="94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4"/>
      <c r="Z5" s="94"/>
      <c r="AA5" s="94"/>
      <c r="AB5" s="94"/>
      <c r="AC5" s="94"/>
      <c r="AD5" s="94"/>
    </row>
    <row r="6" spans="1:30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2019-01-22T13:32:46Z</dcterms:modified>
</cp:coreProperties>
</file>