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5" i="2" l="1"/>
  <c r="O15" i="2"/>
  <c r="M15" i="2"/>
  <c r="I15" i="2"/>
  <c r="G15" i="2"/>
  <c r="P9" i="2" l="1"/>
  <c r="O9" i="2"/>
  <c r="M9" i="2"/>
  <c r="I9" i="2"/>
  <c r="G9" i="2"/>
  <c r="T14" i="1" l="1"/>
  <c r="T13" i="1"/>
  <c r="T12" i="1"/>
  <c r="T11" i="1"/>
  <c r="T10" i="1"/>
  <c r="O13" i="1" l="1"/>
  <c r="O12" i="1"/>
  <c r="O11" i="1"/>
  <c r="O10" i="1"/>
  <c r="O9" i="1"/>
  <c r="O8" i="1"/>
  <c r="O7" i="1"/>
  <c r="O6" i="1"/>
  <c r="O5" i="1"/>
  <c r="O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M14" i="1"/>
  <c r="L14" i="1"/>
  <c r="K14" i="1"/>
  <c r="J14" i="1"/>
  <c r="I14" i="1"/>
  <c r="H14" i="1"/>
  <c r="H18" i="1"/>
  <c r="G14" i="1"/>
  <c r="G18" i="1"/>
  <c r="F14" i="1"/>
  <c r="F18" i="1"/>
  <c r="F21" i="1" s="1"/>
  <c r="E14" i="1"/>
  <c r="E18" i="1"/>
  <c r="E21" i="1" s="1"/>
  <c r="M21" i="1" s="1"/>
  <c r="I18" i="1"/>
  <c r="I21" i="1"/>
  <c r="D15" i="1"/>
  <c r="K18" i="1"/>
  <c r="G21" i="1"/>
  <c r="L18" i="1"/>
  <c r="H21" i="1"/>
  <c r="M18" i="1"/>
  <c r="O14" i="1"/>
  <c r="O18" i="1"/>
  <c r="O21" i="1" s="1"/>
  <c r="N21" i="1" s="1"/>
  <c r="N14" i="1"/>
  <c r="N18" i="1"/>
  <c r="K21" i="1" l="1"/>
  <c r="L21" i="1"/>
</calcChain>
</file>

<file path=xl/sharedStrings.xml><?xml version="1.0" encoding="utf-8"?>
<sst xmlns="http://schemas.openxmlformats.org/spreadsheetml/2006/main" count="239" uniqueCount="134">
  <si>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</si>
  <si>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</si>
  <si>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</si>
  <si>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</si>
  <si>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</si>
  <si>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</si>
  <si>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</si>
  <si>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</si>
  <si>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</si>
  <si>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</si>
  <si>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</si>
  <si>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</si>
  <si>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</si>
  <si>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</si>
  <si>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</si>
  <si>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</si>
  <si>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</si>
  <si>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</si>
  <si>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</si>
  <si>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</si>
  <si>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</si>
  <si>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</si>
  <si>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</si>
  <si>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</si>
  <si>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</si>
  <si>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</si>
  <si>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</si>
  <si>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</si>
  <si>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</si>
  <si>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</si>
  <si>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</si>
  <si>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</si>
  <si>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</si>
  <si>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</si>
  <si>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</si>
  <si>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</si>
  <si>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</si>
  <si>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</si>
  <si>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</si>
  <si>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</si>
  <si>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</si>
  <si>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Niina Kantola</t>
  </si>
  <si>
    <t>Lippo</t>
  </si>
  <si>
    <t>ViU</t>
  </si>
  <si>
    <t xml:space="preserve"> </t>
  </si>
  <si>
    <t>4.</t>
  </si>
  <si>
    <t>3.</t>
  </si>
  <si>
    <t>1.</t>
  </si>
  <si>
    <t>2.</t>
  </si>
  <si>
    <t>6.</t>
  </si>
  <si>
    <t>7.</t>
  </si>
  <si>
    <t>5.</t>
  </si>
  <si>
    <t>15.8.1975</t>
  </si>
  <si>
    <t>play off</t>
  </si>
  <si>
    <t>Lippo = Oulun Lippo  (1955)</t>
  </si>
  <si>
    <t>ViU = Viinijärven Urheilijat  (1914)</t>
  </si>
  <si>
    <t>03.05. 1992  YJ - Lippo  3-10</t>
  </si>
  <si>
    <t xml:space="preserve">  16 v   8 kk 18 pv</t>
  </si>
  <si>
    <t>16.07. 1992  Lippo - ViU  7-4</t>
  </si>
  <si>
    <t>2.  ottelu</t>
  </si>
  <si>
    <t xml:space="preserve">  16 v 11 kk   1 pv</t>
  </si>
  <si>
    <t>L+T</t>
  </si>
  <si>
    <t>8.</t>
  </si>
  <si>
    <t>02.05. 1993  Lippo - Pesäkarhut  20-1</t>
  </si>
  <si>
    <t>4.  ottelu</t>
  </si>
  <si>
    <t xml:space="preserve">  17 v   8 kk 17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</si>
  <si>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</si>
  <si>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</si>
  <si>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</si>
  <si>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</si>
  <si>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</si>
  <si>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</si>
  <si>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</si>
  <si>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</si>
  <si>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</si>
  <si>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</si>
  <si>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</si>
  <si>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</si>
  <si>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</si>
  <si>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</si>
  <si>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13.07. 1996  Kitee</t>
  </si>
  <si>
    <t>2-1  (10-3, 3-7, 2-0)</t>
  </si>
  <si>
    <t>2p</t>
  </si>
  <si>
    <t>Jussi Viljanen</t>
  </si>
  <si>
    <t>6113</t>
  </si>
  <si>
    <t>16.08. 1997  Hyvinkää</t>
  </si>
  <si>
    <t>2-0  (1-0, 4-3)</t>
  </si>
  <si>
    <t>1v</t>
  </si>
  <si>
    <t>3651</t>
  </si>
  <si>
    <t>27.06. 1998  Sotkamo</t>
  </si>
  <si>
    <t>2-1  (5-4, 2-6, 0-0, 2-1)</t>
  </si>
  <si>
    <t>Harri Reunanen</t>
  </si>
  <si>
    <t>4420</t>
  </si>
  <si>
    <t>05.08. 2000  Oulu</t>
  </si>
  <si>
    <t>1-0  (2-2, 4-2)</t>
  </si>
  <si>
    <t>Länsi</t>
  </si>
  <si>
    <t>Risto Ojanperä</t>
  </si>
  <si>
    <t>4054</t>
  </si>
  <si>
    <t>14.07. 2001  Hamina</t>
  </si>
  <si>
    <t>2-1  (4-3, 2-4, 4-2)</t>
  </si>
  <si>
    <t>Tuula Tauriainen</t>
  </si>
  <si>
    <t>3590</t>
  </si>
  <si>
    <t>20 v  10 kk  29 pv</t>
  </si>
  <si>
    <t>NAISET</t>
  </si>
  <si>
    <t xml:space="preserve"> ITÄ - LÄNSI - KORTTI</t>
  </si>
  <si>
    <t>B-TYTÖT</t>
  </si>
  <si>
    <t>21.07. 1991  Oulu</t>
  </si>
  <si>
    <t xml:space="preserve">  8-7</t>
  </si>
  <si>
    <t>TyTe</t>
  </si>
  <si>
    <t>Jukka Pajala</t>
  </si>
  <si>
    <t>27.06. 1992  Vihti</t>
  </si>
  <si>
    <t xml:space="preserve">  7-8</t>
  </si>
  <si>
    <t>Mika Mikola</t>
  </si>
  <si>
    <t>665</t>
  </si>
  <si>
    <t>s</t>
  </si>
  <si>
    <t>3/4</t>
  </si>
  <si>
    <t>2/2</t>
  </si>
  <si>
    <t>0/1</t>
  </si>
  <si>
    <t>1/1</t>
  </si>
  <si>
    <t>8/10</t>
  </si>
  <si>
    <t>5/6</t>
  </si>
  <si>
    <t>2/3</t>
  </si>
  <si>
    <t>3/6</t>
  </si>
  <si>
    <t>1/3</t>
  </si>
  <si>
    <t>2/6</t>
  </si>
  <si>
    <t>0/2</t>
  </si>
  <si>
    <t>2/5</t>
  </si>
  <si>
    <t>1/2</t>
  </si>
  <si>
    <t>12/28</t>
  </si>
  <si>
    <t>6/11</t>
  </si>
  <si>
    <t>1/5</t>
  </si>
  <si>
    <t>11/14</t>
  </si>
  <si>
    <t>7/8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</si>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</sst>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8" fillId="0" borderId="0" xfId="0" applyFont="1"/>
    <xf numFmtId="0" fontId="9" fillId="8" borderId="1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18" width="5.7109375" style="85" customWidth="1"/>
    <col min="19" max="19" width="5.7109375" style="84" customWidth="1"/>
    <col min="20" max="20" width="0.7109375" style="37" customWidth="1"/>
    <col min="21" max="28" width="5.7109375" style="81" customWidth="1"/>
    <col min="29" max="32" width="5.7109375" style="26" customWidth="1"/>
    <col min="33" max="33" width="6.28515625" style="82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41</v>
      </c>
      <c r="C1" s="2"/>
      <c r="D1" s="3"/>
      <c r="E1" s="4" t="s">
        <v>52</v>
      </c>
      <c r="F1" s="5"/>
      <c r="G1" s="5"/>
      <c r="H1" s="6"/>
      <c r="I1" s="3"/>
      <c r="J1" s="5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61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1992</v>
      </c>
      <c r="C4" s="27" t="s">
        <v>45</v>
      </c>
      <c r="D4" s="28" t="s">
        <v>42</v>
      </c>
      <c r="E4" s="27">
        <v>3</v>
      </c>
      <c r="F4" s="27">
        <v>0</v>
      </c>
      <c r="G4" s="27">
        <v>0</v>
      </c>
      <c r="H4" s="27">
        <v>1</v>
      </c>
      <c r="I4" s="27">
        <v>4</v>
      </c>
      <c r="J4" s="27">
        <v>0</v>
      </c>
      <c r="K4" s="27">
        <v>3</v>
      </c>
      <c r="L4" s="27">
        <v>1</v>
      </c>
      <c r="M4" s="27">
        <v>0</v>
      </c>
      <c r="N4" s="29">
        <v>0.36399999999999999</v>
      </c>
      <c r="O4" s="25">
        <f t="shared" ref="O4:O13" si="0">PRODUCT(I4/N4)</f>
        <v>10.989010989010989</v>
      </c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1993</v>
      </c>
      <c r="C5" s="27" t="s">
        <v>46</v>
      </c>
      <c r="D5" s="28" t="s">
        <v>42</v>
      </c>
      <c r="E5" s="27">
        <v>22</v>
      </c>
      <c r="F5" s="27">
        <v>0</v>
      </c>
      <c r="G5" s="27">
        <v>7</v>
      </c>
      <c r="H5" s="27">
        <v>18</v>
      </c>
      <c r="I5" s="27">
        <v>98</v>
      </c>
      <c r="J5" s="27">
        <v>30</v>
      </c>
      <c r="K5" s="27">
        <v>39</v>
      </c>
      <c r="L5" s="27">
        <v>22</v>
      </c>
      <c r="M5" s="27">
        <v>7</v>
      </c>
      <c r="N5" s="29">
        <v>0.54700000000000004</v>
      </c>
      <c r="O5" s="25">
        <f t="shared" si="0"/>
        <v>179.15904936014624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>
        <v>1</v>
      </c>
      <c r="AK5" s="14" t="s">
        <v>53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1994</v>
      </c>
      <c r="C6" s="27" t="s">
        <v>47</v>
      </c>
      <c r="D6" s="28" t="s">
        <v>42</v>
      </c>
      <c r="E6" s="27">
        <v>24</v>
      </c>
      <c r="F6" s="27">
        <v>0</v>
      </c>
      <c r="G6" s="27">
        <v>14</v>
      </c>
      <c r="H6" s="27">
        <v>19</v>
      </c>
      <c r="I6" s="27">
        <v>117</v>
      </c>
      <c r="J6" s="27">
        <v>27</v>
      </c>
      <c r="K6" s="27">
        <v>40</v>
      </c>
      <c r="L6" s="27">
        <v>36</v>
      </c>
      <c r="M6" s="27">
        <v>14</v>
      </c>
      <c r="N6" s="29">
        <v>0.59399999999999997</v>
      </c>
      <c r="O6" s="25">
        <f t="shared" si="0"/>
        <v>196.96969696969697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 t="s">
        <v>44</v>
      </c>
      <c r="AF6" s="27"/>
      <c r="AG6" s="27"/>
      <c r="AH6" s="27">
        <v>1</v>
      </c>
      <c r="AI6" s="27"/>
      <c r="AJ6" s="27"/>
      <c r="AK6" s="14" t="s">
        <v>53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1995</v>
      </c>
      <c r="C7" s="27" t="s">
        <v>47</v>
      </c>
      <c r="D7" s="28" t="s">
        <v>42</v>
      </c>
      <c r="E7" s="27">
        <v>22</v>
      </c>
      <c r="F7" s="27">
        <v>2</v>
      </c>
      <c r="G7" s="27">
        <v>11</v>
      </c>
      <c r="H7" s="27">
        <v>16</v>
      </c>
      <c r="I7" s="27">
        <v>90</v>
      </c>
      <c r="J7" s="27">
        <v>16</v>
      </c>
      <c r="K7" s="27">
        <v>24</v>
      </c>
      <c r="L7" s="27">
        <v>37</v>
      </c>
      <c r="M7" s="27">
        <v>13</v>
      </c>
      <c r="N7" s="29">
        <v>0.56999999999999995</v>
      </c>
      <c r="O7" s="25">
        <f t="shared" si="0"/>
        <v>157.89473684210529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>
        <v>1</v>
      </c>
      <c r="AH7" s="27">
        <v>1</v>
      </c>
      <c r="AI7" s="27"/>
      <c r="AJ7" s="27"/>
      <c r="AK7" s="14" t="s">
        <v>53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1996</v>
      </c>
      <c r="C8" s="27" t="s">
        <v>46</v>
      </c>
      <c r="D8" s="28" t="s">
        <v>43</v>
      </c>
      <c r="E8" s="27">
        <v>23</v>
      </c>
      <c r="F8" s="27">
        <v>3</v>
      </c>
      <c r="G8" s="27">
        <v>9</v>
      </c>
      <c r="H8" s="27">
        <v>21</v>
      </c>
      <c r="I8" s="27">
        <v>145</v>
      </c>
      <c r="J8" s="27">
        <v>17</v>
      </c>
      <c r="K8" s="27">
        <v>66</v>
      </c>
      <c r="L8" s="27">
        <v>50</v>
      </c>
      <c r="M8" s="27">
        <v>12</v>
      </c>
      <c r="N8" s="29">
        <v>0.72499999999999998</v>
      </c>
      <c r="O8" s="25">
        <f t="shared" si="0"/>
        <v>200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>
        <v>1</v>
      </c>
      <c r="AF8" s="27"/>
      <c r="AG8" s="27"/>
      <c r="AH8" s="27"/>
      <c r="AI8" s="27"/>
      <c r="AJ8" s="27">
        <v>1</v>
      </c>
      <c r="AK8" s="14" t="s">
        <v>53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1997</v>
      </c>
      <c r="C9" s="27" t="s">
        <v>50</v>
      </c>
      <c r="D9" s="28" t="s">
        <v>43</v>
      </c>
      <c r="E9" s="27">
        <v>24</v>
      </c>
      <c r="F9" s="27">
        <v>1</v>
      </c>
      <c r="G9" s="27">
        <v>21</v>
      </c>
      <c r="H9" s="27">
        <v>13</v>
      </c>
      <c r="I9" s="27">
        <v>127</v>
      </c>
      <c r="J9" s="27">
        <v>11</v>
      </c>
      <c r="K9" s="27">
        <v>43</v>
      </c>
      <c r="L9" s="27">
        <v>51</v>
      </c>
      <c r="M9" s="27">
        <v>22</v>
      </c>
      <c r="N9" s="29">
        <v>0.63500000000000001</v>
      </c>
      <c r="O9" s="25">
        <f t="shared" si="0"/>
        <v>200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>
        <v>1</v>
      </c>
      <c r="AF9" s="27"/>
      <c r="AG9" s="27"/>
      <c r="AH9" s="27"/>
      <c r="AI9" s="27"/>
      <c r="AJ9" s="27"/>
      <c r="AK9" s="14" t="s">
        <v>53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1998</v>
      </c>
      <c r="C10" s="27" t="s">
        <v>51</v>
      </c>
      <c r="D10" s="28" t="s">
        <v>43</v>
      </c>
      <c r="E10" s="27">
        <v>22</v>
      </c>
      <c r="F10" s="27">
        <v>1</v>
      </c>
      <c r="G10" s="27">
        <v>10</v>
      </c>
      <c r="H10" s="27">
        <v>12</v>
      </c>
      <c r="I10" s="27">
        <v>113</v>
      </c>
      <c r="J10" s="27">
        <v>8</v>
      </c>
      <c r="K10" s="27">
        <v>44</v>
      </c>
      <c r="L10" s="27">
        <v>50</v>
      </c>
      <c r="M10" s="27">
        <v>11</v>
      </c>
      <c r="N10" s="29">
        <v>0.65700000000000003</v>
      </c>
      <c r="O10" s="25">
        <f t="shared" si="0"/>
        <v>171.99391171993912</v>
      </c>
      <c r="P10" s="19"/>
      <c r="Q10" s="19"/>
      <c r="R10" s="19"/>
      <c r="S10" s="19"/>
      <c r="T10" s="25" t="e">
        <f t="shared" ref="T10:T14" si="1">PRODUCT(L10/S10)</f>
        <v>#DIV/0!</v>
      </c>
      <c r="U10" s="27"/>
      <c r="V10" s="27"/>
      <c r="W10" s="27"/>
      <c r="X10" s="27"/>
      <c r="Y10" s="27"/>
      <c r="Z10" s="30"/>
      <c r="AA10" s="30"/>
      <c r="AB10" s="30"/>
      <c r="AC10" s="30"/>
      <c r="AD10" s="30"/>
      <c r="AE10" s="27">
        <v>1</v>
      </c>
      <c r="AF10" s="27"/>
      <c r="AG10" s="27"/>
      <c r="AH10" s="27"/>
      <c r="AI10" s="27"/>
      <c r="AJ10" s="27"/>
      <c r="AK10" s="14" t="s">
        <v>53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1999</v>
      </c>
      <c r="C11" s="27" t="s">
        <v>48</v>
      </c>
      <c r="D11" s="28" t="s">
        <v>42</v>
      </c>
      <c r="E11" s="27">
        <v>22</v>
      </c>
      <c r="F11" s="27">
        <v>2</v>
      </c>
      <c r="G11" s="27">
        <v>24</v>
      </c>
      <c r="H11" s="27">
        <v>31</v>
      </c>
      <c r="I11" s="27">
        <v>142</v>
      </c>
      <c r="J11" s="27">
        <v>11</v>
      </c>
      <c r="K11" s="27">
        <v>47</v>
      </c>
      <c r="L11" s="27">
        <v>58</v>
      </c>
      <c r="M11" s="27">
        <v>26</v>
      </c>
      <c r="N11" s="29">
        <v>0.749</v>
      </c>
      <c r="O11" s="25">
        <f t="shared" si="0"/>
        <v>189.58611481975967</v>
      </c>
      <c r="P11" s="19"/>
      <c r="Q11" s="19"/>
      <c r="R11" s="19"/>
      <c r="S11" s="19" t="s">
        <v>62</v>
      </c>
      <c r="T11" s="25" t="e">
        <f t="shared" si="1"/>
        <v>#VALUE!</v>
      </c>
      <c r="U11" s="27"/>
      <c r="V11" s="27"/>
      <c r="W11" s="27"/>
      <c r="X11" s="27"/>
      <c r="Y11" s="27"/>
      <c r="Z11" s="30"/>
      <c r="AA11" s="30"/>
      <c r="AB11" s="30"/>
      <c r="AC11" s="30"/>
      <c r="AD11" s="30"/>
      <c r="AE11" s="27"/>
      <c r="AF11" s="27"/>
      <c r="AG11" s="27">
        <v>1</v>
      </c>
      <c r="AH11" s="27"/>
      <c r="AI11" s="27">
        <v>1</v>
      </c>
      <c r="AJ11" s="27"/>
      <c r="AK11" s="14" t="s">
        <v>53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2000</v>
      </c>
      <c r="C12" s="27" t="s">
        <v>48</v>
      </c>
      <c r="D12" s="28" t="s">
        <v>42</v>
      </c>
      <c r="E12" s="27">
        <v>22</v>
      </c>
      <c r="F12" s="27">
        <v>1</v>
      </c>
      <c r="G12" s="27">
        <v>17</v>
      </c>
      <c r="H12" s="27">
        <v>22</v>
      </c>
      <c r="I12" s="27">
        <v>129</v>
      </c>
      <c r="J12" s="27">
        <v>10</v>
      </c>
      <c r="K12" s="27">
        <v>41</v>
      </c>
      <c r="L12" s="27">
        <v>60</v>
      </c>
      <c r="M12" s="27">
        <v>18</v>
      </c>
      <c r="N12" s="29">
        <v>0.68600000000000005</v>
      </c>
      <c r="O12" s="25">
        <f t="shared" si="0"/>
        <v>188.04664723032067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30"/>
      <c r="AA12" s="30"/>
      <c r="AB12" s="30"/>
      <c r="AC12" s="30"/>
      <c r="AD12" s="30"/>
      <c r="AE12" s="27">
        <v>1</v>
      </c>
      <c r="AF12" s="27"/>
      <c r="AG12" s="27">
        <v>1</v>
      </c>
      <c r="AH12" s="27"/>
      <c r="AI12" s="27">
        <v>1</v>
      </c>
      <c r="AJ12" s="27"/>
      <c r="AK12" s="14" t="s">
        <v>53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2001</v>
      </c>
      <c r="C13" s="27" t="s">
        <v>49</v>
      </c>
      <c r="D13" s="28" t="s">
        <v>42</v>
      </c>
      <c r="E13" s="27">
        <v>24</v>
      </c>
      <c r="F13" s="27">
        <v>1</v>
      </c>
      <c r="G13" s="27">
        <v>19</v>
      </c>
      <c r="H13" s="27">
        <v>27</v>
      </c>
      <c r="I13" s="27">
        <v>127</v>
      </c>
      <c r="J13" s="27">
        <v>15</v>
      </c>
      <c r="K13" s="27">
        <v>39</v>
      </c>
      <c r="L13" s="27">
        <v>53</v>
      </c>
      <c r="M13" s="27">
        <v>20</v>
      </c>
      <c r="N13" s="29">
        <v>0.65800000000000003</v>
      </c>
      <c r="O13" s="25">
        <f t="shared" si="0"/>
        <v>193.00911854103342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30"/>
      <c r="AA13" s="30"/>
      <c r="AB13" s="30"/>
      <c r="AC13" s="30"/>
      <c r="AD13" s="30"/>
      <c r="AE13" s="27">
        <v>1</v>
      </c>
      <c r="AF13" s="27"/>
      <c r="AG13" s="27"/>
      <c r="AH13" s="27"/>
      <c r="AI13" s="27"/>
      <c r="AJ13" s="27"/>
      <c r="AK13" s="14" t="s">
        <v>53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 t="shared" ref="E14:M14" si="2">SUM(E4:E13)</f>
        <v>208</v>
      </c>
      <c r="F14" s="19">
        <f t="shared" si="2"/>
        <v>11</v>
      </c>
      <c r="G14" s="19">
        <f t="shared" si="2"/>
        <v>132</v>
      </c>
      <c r="H14" s="19">
        <f t="shared" si="2"/>
        <v>180</v>
      </c>
      <c r="I14" s="19">
        <f t="shared" si="2"/>
        <v>1092</v>
      </c>
      <c r="J14" s="19">
        <f t="shared" si="2"/>
        <v>145</v>
      </c>
      <c r="K14" s="19">
        <f t="shared" si="2"/>
        <v>386</v>
      </c>
      <c r="L14" s="19">
        <f t="shared" si="2"/>
        <v>418</v>
      </c>
      <c r="M14" s="19">
        <f t="shared" si="2"/>
        <v>143</v>
      </c>
      <c r="N14" s="31">
        <f>PRODUCT(I14/O14)</f>
        <v>0.65129511759950376</v>
      </c>
      <c r="O14" s="32">
        <f>SUM(O5:O13)</f>
        <v>1676.6592754830012</v>
      </c>
      <c r="P14" s="19"/>
      <c r="Q14" s="19"/>
      <c r="R14" s="19"/>
      <c r="S14" s="19"/>
      <c r="T14" s="25" t="e">
        <f t="shared" si="1"/>
        <v>#DIV/0!</v>
      </c>
      <c r="U14" s="19">
        <f t="shared" ref="U14:AJ14" si="3">SUM(U4:U13)</f>
        <v>0</v>
      </c>
      <c r="V14" s="19">
        <f t="shared" si="3"/>
        <v>0</v>
      </c>
      <c r="W14" s="19">
        <f t="shared" si="3"/>
        <v>0</v>
      </c>
      <c r="X14" s="19">
        <f t="shared" si="3"/>
        <v>0</v>
      </c>
      <c r="Y14" s="19">
        <f t="shared" si="3"/>
        <v>0</v>
      </c>
      <c r="Z14" s="19">
        <f t="shared" si="3"/>
        <v>0</v>
      </c>
      <c r="AA14" s="19">
        <f t="shared" si="3"/>
        <v>0</v>
      </c>
      <c r="AB14" s="19">
        <f t="shared" si="3"/>
        <v>0</v>
      </c>
      <c r="AC14" s="19">
        <f t="shared" si="3"/>
        <v>0</v>
      </c>
      <c r="AD14" s="19">
        <f t="shared" si="3"/>
        <v>0</v>
      </c>
      <c r="AE14" s="19">
        <f t="shared" si="3"/>
        <v>5</v>
      </c>
      <c r="AF14" s="19">
        <f t="shared" si="3"/>
        <v>0</v>
      </c>
      <c r="AG14" s="19">
        <f t="shared" si="3"/>
        <v>3</v>
      </c>
      <c r="AH14" s="19">
        <f t="shared" si="3"/>
        <v>2</v>
      </c>
      <c r="AI14" s="19">
        <f t="shared" si="3"/>
        <v>2</v>
      </c>
      <c r="AJ14" s="19">
        <f t="shared" si="3"/>
        <v>2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8" t="s">
        <v>2</v>
      </c>
      <c r="C15" s="33"/>
      <c r="D15" s="34">
        <f>SUM(F14:H14)+((I14-F14-G14)/3)+(E14/3)+(AE14*25)+(AF14*25)+(AG14*10)+(AH14*25)+(AI14*20)+(AJ14*15)</f>
        <v>983.66666666666663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5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5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42"/>
      <c r="AB17" s="42"/>
      <c r="AC17" s="42"/>
      <c r="AD17" s="13"/>
      <c r="AE17" s="13"/>
      <c r="AF17" s="13"/>
      <c r="AG17" s="12"/>
      <c r="AH17" s="13"/>
      <c r="AI17" s="13"/>
      <c r="AJ17" s="13"/>
      <c r="AK17" s="43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17</v>
      </c>
      <c r="C18" s="13"/>
      <c r="D18" s="44"/>
      <c r="E18" s="27">
        <f>PRODUCT(E14)</f>
        <v>208</v>
      </c>
      <c r="F18" s="27">
        <f>PRODUCT(F14)</f>
        <v>11</v>
      </c>
      <c r="G18" s="27">
        <f>PRODUCT(G14)</f>
        <v>132</v>
      </c>
      <c r="H18" s="27">
        <f>PRODUCT(H14)</f>
        <v>180</v>
      </c>
      <c r="I18" s="27">
        <f>PRODUCT(I14)</f>
        <v>1092</v>
      </c>
      <c r="J18" s="1"/>
      <c r="K18" s="45">
        <f>PRODUCT((F18+G18)/E18)</f>
        <v>0.6875</v>
      </c>
      <c r="L18" s="45">
        <f>PRODUCT(H18/E18)</f>
        <v>0.86538461538461542</v>
      </c>
      <c r="M18" s="45">
        <f>PRODUCT(I18/E18)</f>
        <v>5.25</v>
      </c>
      <c r="N18" s="29">
        <f>PRODUCT(N14)</f>
        <v>0.65129511759950376</v>
      </c>
      <c r="O18" s="25">
        <f>PRODUCT(O14)</f>
        <v>1676.6592754830012</v>
      </c>
      <c r="P18" s="46" t="s">
        <v>34</v>
      </c>
      <c r="Q18" s="47"/>
      <c r="R18" s="47"/>
      <c r="S18" s="48" t="s">
        <v>56</v>
      </c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50" t="s">
        <v>39</v>
      </c>
      <c r="AE18" s="48"/>
      <c r="AF18" s="48" t="s">
        <v>57</v>
      </c>
      <c r="AG18" s="49"/>
      <c r="AH18" s="48"/>
      <c r="AI18" s="48"/>
      <c r="AJ18" s="50"/>
      <c r="AK18" s="5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2" t="s">
        <v>18</v>
      </c>
      <c r="C19" s="53"/>
      <c r="D19" s="54"/>
      <c r="E19" s="27"/>
      <c r="F19" s="27"/>
      <c r="G19" s="27"/>
      <c r="H19" s="27"/>
      <c r="I19" s="27"/>
      <c r="J19" s="1"/>
      <c r="K19" s="45"/>
      <c r="L19" s="45"/>
      <c r="M19" s="45"/>
      <c r="N19" s="29"/>
      <c r="O19" s="55"/>
      <c r="P19" s="56" t="s">
        <v>35</v>
      </c>
      <c r="Q19" s="57"/>
      <c r="R19" s="57"/>
      <c r="S19" s="58" t="s">
        <v>63</v>
      </c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60" t="s">
        <v>64</v>
      </c>
      <c r="AE19" s="58"/>
      <c r="AF19" s="58" t="s">
        <v>65</v>
      </c>
      <c r="AG19" s="59"/>
      <c r="AH19" s="58"/>
      <c r="AI19" s="58"/>
      <c r="AJ19" s="60"/>
      <c r="AK19" s="6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62" t="s">
        <v>19</v>
      </c>
      <c r="C20" s="63"/>
      <c r="D20" s="64"/>
      <c r="E20" s="30"/>
      <c r="F20" s="30"/>
      <c r="G20" s="30"/>
      <c r="H20" s="30"/>
      <c r="I20" s="30"/>
      <c r="J20" s="1"/>
      <c r="K20" s="65"/>
      <c r="L20" s="65"/>
      <c r="M20" s="65"/>
      <c r="N20" s="66"/>
      <c r="O20" s="25"/>
      <c r="P20" s="56" t="s">
        <v>36</v>
      </c>
      <c r="Q20" s="57"/>
      <c r="R20" s="57"/>
      <c r="S20" s="58" t="s">
        <v>58</v>
      </c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60" t="s">
        <v>59</v>
      </c>
      <c r="AE20" s="58"/>
      <c r="AF20" s="58" t="s">
        <v>60</v>
      </c>
      <c r="AG20" s="59"/>
      <c r="AH20" s="58"/>
      <c r="AI20" s="58"/>
      <c r="AJ20" s="60"/>
      <c r="AK20" s="6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67" t="s">
        <v>20</v>
      </c>
      <c r="C21" s="68"/>
      <c r="D21" s="69"/>
      <c r="E21" s="19">
        <f>SUM(E18:E20)</f>
        <v>208</v>
      </c>
      <c r="F21" s="19">
        <f>SUM(F18:F20)</f>
        <v>11</v>
      </c>
      <c r="G21" s="19">
        <f>SUM(G18:G20)</f>
        <v>132</v>
      </c>
      <c r="H21" s="19">
        <f>SUM(H18:H20)</f>
        <v>180</v>
      </c>
      <c r="I21" s="19">
        <f>SUM(I18:I20)</f>
        <v>1092</v>
      </c>
      <c r="J21" s="1"/>
      <c r="K21" s="70">
        <f>PRODUCT((F21+G21)/E21)</f>
        <v>0.6875</v>
      </c>
      <c r="L21" s="70">
        <f>PRODUCT(H21/E21)</f>
        <v>0.86538461538461542</v>
      </c>
      <c r="M21" s="70">
        <f>PRODUCT(I21/E21)</f>
        <v>5.25</v>
      </c>
      <c r="N21" s="31">
        <f>PRODUCT(I21/O21)</f>
        <v>0.65129511759950376</v>
      </c>
      <c r="O21" s="25">
        <f>SUM(O18:O20)</f>
        <v>1676.6592754830012</v>
      </c>
      <c r="P21" s="71" t="s">
        <v>37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5"/>
      <c r="AE21" s="73"/>
      <c r="AF21" s="73"/>
      <c r="AG21" s="74"/>
      <c r="AH21" s="73"/>
      <c r="AI21" s="73"/>
      <c r="AJ21" s="75"/>
      <c r="AK21" s="76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77"/>
      <c r="AB22" s="1"/>
      <c r="AC22" s="1"/>
      <c r="AD22" s="1"/>
      <c r="AE22" s="1"/>
      <c r="AF22" s="1"/>
      <c r="AG22" s="25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 t="s">
        <v>40</v>
      </c>
      <c r="C23" s="1"/>
      <c r="D23" s="1" t="s">
        <v>54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77"/>
      <c r="AB23" s="1"/>
      <c r="AC23" s="1"/>
      <c r="AD23" s="1"/>
      <c r="AE23" s="1"/>
      <c r="AF23" s="1"/>
      <c r="AG23" s="25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 t="s">
        <v>55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77"/>
      <c r="AB24" s="1"/>
      <c r="AC24" s="1"/>
      <c r="AD24" s="1"/>
      <c r="AE24" s="1"/>
      <c r="AF24" s="1"/>
      <c r="AG24" s="25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77"/>
      <c r="AB25" s="1"/>
      <c r="AC25" s="1"/>
      <c r="AD25" s="1"/>
      <c r="AE25" s="1"/>
      <c r="AF25" s="1"/>
      <c r="AG25" s="25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77"/>
      <c r="AB26" s="1"/>
      <c r="AC26" s="1"/>
      <c r="AD26" s="1"/>
      <c r="AE26" s="1"/>
      <c r="AF26" s="1"/>
      <c r="AG26" s="25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77"/>
      <c r="AB27" s="1"/>
      <c r="AC27" s="1"/>
      <c r="AD27" s="1"/>
      <c r="AE27" s="1"/>
      <c r="AF27" s="1"/>
      <c r="AG27" s="25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79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8"/>
      <c r="N28" s="78"/>
      <c r="O28" s="25"/>
      <c r="P28" s="1"/>
      <c r="Q28" s="38"/>
      <c r="R28" s="1"/>
      <c r="S28" s="1"/>
      <c r="T28" s="25"/>
      <c r="U28" s="1"/>
      <c r="V28" s="38"/>
      <c r="W28" s="1"/>
      <c r="X28" s="25"/>
      <c r="Y28" s="25"/>
      <c r="Z28" s="25"/>
      <c r="AA28" s="25"/>
      <c r="AB28" s="1"/>
      <c r="AC28" s="1"/>
      <c r="AD28" s="1"/>
      <c r="AE28" s="1"/>
      <c r="AF28" s="1"/>
      <c r="AG28" s="25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25"/>
      <c r="Q29" s="25"/>
      <c r="R29" s="25"/>
      <c r="S29" s="25"/>
      <c r="T29" s="25"/>
      <c r="U29" s="1"/>
      <c r="V29" s="38"/>
      <c r="W29" s="1"/>
      <c r="X29" s="1"/>
      <c r="Y29" s="25"/>
      <c r="Z29" s="25"/>
      <c r="AA29" s="77"/>
      <c r="AB29" s="1"/>
      <c r="AC29" s="1"/>
      <c r="AD29" s="1"/>
      <c r="AE29" s="1"/>
      <c r="AF29" s="1"/>
      <c r="AG29" s="25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25"/>
      <c r="Q30" s="25"/>
      <c r="R30" s="25"/>
      <c r="S30" s="25"/>
      <c r="T30" s="25"/>
      <c r="U30" s="1"/>
      <c r="V30" s="38"/>
      <c r="W30" s="1"/>
      <c r="X30" s="1"/>
      <c r="Y30" s="25"/>
      <c r="Z30" s="25"/>
      <c r="AA30" s="77"/>
      <c r="AB30" s="1"/>
      <c r="AC30" s="25"/>
      <c r="AD30" s="25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38"/>
      <c r="W31" s="1"/>
      <c r="X31" s="1"/>
      <c r="Y31" s="25"/>
      <c r="Z31" s="25"/>
      <c r="AA31" s="77"/>
      <c r="AB31" s="1"/>
      <c r="AC31" s="25"/>
      <c r="AD31" s="25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38"/>
      <c r="W32" s="1"/>
      <c r="X32" s="1"/>
      <c r="Y32" s="25"/>
      <c r="Z32" s="25"/>
      <c r="AA32" s="77"/>
      <c r="AB32" s="1"/>
      <c r="AC32" s="25"/>
      <c r="AD32" s="25"/>
      <c r="AE32" s="25"/>
      <c r="AF32" s="25"/>
      <c r="AG32" s="25"/>
      <c r="AH32" s="25"/>
      <c r="AI32" s="25"/>
      <c r="AJ32" s="25"/>
      <c r="AK32" s="25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25"/>
      <c r="Z33" s="25"/>
      <c r="AA33" s="77"/>
      <c r="AB33" s="1"/>
      <c r="AC33" s="1"/>
      <c r="AD33" s="1"/>
      <c r="AE33" s="1"/>
      <c r="AF33" s="1"/>
      <c r="AG33" s="25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8"/>
      <c r="N34" s="35"/>
      <c r="O34" s="25"/>
      <c r="P34" s="25"/>
      <c r="Q34" s="25"/>
      <c r="R34" s="25"/>
      <c r="S34" s="25"/>
      <c r="T34" s="25"/>
      <c r="U34" s="1"/>
      <c r="V34" s="38"/>
      <c r="W34" s="1"/>
      <c r="X34" s="25"/>
      <c r="Y34" s="25"/>
      <c r="Z34" s="25"/>
      <c r="AA34" s="25"/>
      <c r="AB34" s="1"/>
      <c r="AC34" s="1"/>
      <c r="AD34" s="1"/>
      <c r="AE34" s="1"/>
      <c r="AF34" s="1"/>
      <c r="AG34" s="25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78"/>
      <c r="O35" s="25"/>
      <c r="P35" s="25"/>
      <c r="Q35" s="25"/>
      <c r="R35" s="25"/>
      <c r="S35" s="25"/>
      <c r="T35" s="25"/>
      <c r="U35" s="1"/>
      <c r="V35" s="38"/>
      <c r="W35" s="1"/>
      <c r="X35" s="25"/>
      <c r="Y35" s="25"/>
      <c r="Z35" s="25"/>
      <c r="AA35" s="25"/>
      <c r="AB35" s="1"/>
      <c r="AC35" s="1"/>
      <c r="AD35" s="1"/>
      <c r="AE35" s="1"/>
      <c r="AF35" s="1"/>
      <c r="AG35" s="25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77"/>
      <c r="AB36" s="1"/>
      <c r="AC36" s="1"/>
      <c r="AD36" s="1"/>
      <c r="AE36" s="1"/>
      <c r="AF36" s="1"/>
      <c r="AG36" s="25"/>
      <c r="AH36" s="1"/>
      <c r="AI36" s="1"/>
      <c r="AJ36" s="1"/>
      <c r="AK36" s="39"/>
      <c r="AL36" s="9"/>
      <c r="AM36" s="79"/>
      <c r="AN36" s="79"/>
      <c r="AO36" s="79"/>
      <c r="AP36" s="79"/>
      <c r="AQ36" s="7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7"/>
      <c r="AB37" s="1"/>
      <c r="AC37" s="25"/>
      <c r="AD37" s="25"/>
      <c r="AE37" s="25"/>
      <c r="AF37" s="25"/>
      <c r="AG37" s="25"/>
      <c r="AH37" s="25"/>
      <c r="AI37" s="25"/>
      <c r="AJ37" s="25"/>
      <c r="AK37" s="25"/>
      <c r="AL37" s="9"/>
      <c r="AM37" s="79"/>
      <c r="AN37" s="79"/>
      <c r="AO37" s="79"/>
      <c r="AP37" s="79"/>
      <c r="AQ37" s="79"/>
    </row>
    <row r="38" spans="1:43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7"/>
      <c r="AB38" s="1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7"/>
      <c r="AB39" s="1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7"/>
      <c r="AB40" s="1"/>
      <c r="AC40" s="1"/>
      <c r="AD40" s="1"/>
      <c r="AE40" s="1"/>
      <c r="AF40" s="1"/>
      <c r="AG40" s="25"/>
      <c r="AH40" s="1"/>
      <c r="AI40" s="1"/>
      <c r="AJ40" s="1"/>
      <c r="AK40" s="39"/>
      <c r="AL40" s="9"/>
    </row>
    <row r="41" spans="1:43" ht="15" customHeight="1" x14ac:dyDescent="0.25">
      <c r="A41" s="8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8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25"/>
      <c r="Y41" s="25"/>
      <c r="Z41" s="25"/>
      <c r="AA41" s="25"/>
      <c r="AB41" s="1"/>
      <c r="AC41" s="1"/>
      <c r="AD41" s="1"/>
      <c r="AE41" s="1"/>
      <c r="AF41" s="1"/>
      <c r="AG41" s="25"/>
      <c r="AH41" s="1"/>
      <c r="AI41" s="1"/>
      <c r="AJ41" s="1"/>
      <c r="AK41" s="39"/>
      <c r="AL41" s="9"/>
    </row>
    <row r="42" spans="1:43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7"/>
      <c r="AB42" s="1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7"/>
      <c r="AB43" s="1"/>
      <c r="AC43" s="1"/>
      <c r="AD43" s="1"/>
      <c r="AE43" s="1"/>
      <c r="AF43" s="1"/>
      <c r="AG43" s="25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7"/>
      <c r="AB44" s="1"/>
      <c r="AC44" s="1"/>
      <c r="AD44" s="1"/>
      <c r="AE44" s="1"/>
      <c r="AF44" s="1"/>
      <c r="AG44" s="25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7"/>
      <c r="AB45" s="1"/>
      <c r="AC45" s="1"/>
      <c r="AD45" s="1"/>
      <c r="AE45" s="1"/>
      <c r="AF45" s="1"/>
      <c r="AG45" s="25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7"/>
      <c r="AB46" s="1"/>
      <c r="AC46" s="1"/>
      <c r="AD46" s="1"/>
      <c r="AE46" s="1"/>
      <c r="AF46" s="1"/>
      <c r="AG46" s="25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7"/>
      <c r="AB47" s="1"/>
      <c r="AC47" s="1"/>
      <c r="AD47" s="1"/>
      <c r="AE47" s="1"/>
      <c r="AF47" s="1"/>
      <c r="AG47" s="25"/>
      <c r="AH47" s="1"/>
      <c r="AI47" s="1"/>
      <c r="AJ47" s="1"/>
      <c r="AK47" s="39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30" style="126" customWidth="1"/>
    <col min="3" max="3" width="23.5703125" style="84" customWidth="1"/>
    <col min="4" max="4" width="10.5703125" style="127" customWidth="1"/>
    <col min="5" max="5" width="10.28515625" style="127" customWidth="1"/>
    <col min="6" max="6" width="0.7109375" style="37" customWidth="1"/>
    <col min="7" max="11" width="4.7109375" style="84" customWidth="1"/>
    <col min="12" max="12" width="6.28515625" style="84" customWidth="1"/>
    <col min="13" max="16" width="4.7109375" style="84" customWidth="1"/>
    <col min="17" max="21" width="6.7109375" style="148" customWidth="1"/>
    <col min="22" max="22" width="11" style="84" customWidth="1"/>
    <col min="23" max="23" width="24.140625" style="127" customWidth="1"/>
    <col min="24" max="24" width="9.42578125" style="84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6" t="s">
        <v>104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1"/>
      <c r="R1" s="141"/>
      <c r="S1" s="141"/>
      <c r="T1" s="141"/>
      <c r="U1" s="141"/>
      <c r="V1" s="86"/>
      <c r="W1" s="87"/>
      <c r="X1" s="88"/>
      <c r="Y1" s="89"/>
      <c r="Z1" s="89"/>
      <c r="AA1" s="89"/>
      <c r="AB1" s="89"/>
      <c r="AC1" s="89"/>
      <c r="AD1" s="89"/>
    </row>
    <row r="2" spans="1:30" s="135" customFormat="1" x14ac:dyDescent="0.25">
      <c r="A2" s="39"/>
      <c r="B2" s="11" t="s">
        <v>41</v>
      </c>
      <c r="C2" s="4" t="s">
        <v>52</v>
      </c>
      <c r="D2" s="12"/>
      <c r="E2" s="12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42"/>
      <c r="R2" s="142"/>
      <c r="S2" s="142"/>
      <c r="T2" s="142"/>
      <c r="U2" s="142"/>
      <c r="V2" s="12"/>
      <c r="W2" s="90"/>
      <c r="X2" s="43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103</v>
      </c>
      <c r="C3" s="23" t="s">
        <v>66</v>
      </c>
      <c r="D3" s="93" t="s">
        <v>67</v>
      </c>
      <c r="E3" s="94" t="s">
        <v>1</v>
      </c>
      <c r="F3" s="25"/>
      <c r="G3" s="95" t="s">
        <v>68</v>
      </c>
      <c r="H3" s="96" t="s">
        <v>69</v>
      </c>
      <c r="I3" s="96" t="s">
        <v>31</v>
      </c>
      <c r="J3" s="18" t="s">
        <v>70</v>
      </c>
      <c r="K3" s="97" t="s">
        <v>71</v>
      </c>
      <c r="L3" s="97" t="s">
        <v>72</v>
      </c>
      <c r="M3" s="95" t="s">
        <v>73</v>
      </c>
      <c r="N3" s="95" t="s">
        <v>30</v>
      </c>
      <c r="O3" s="96" t="s">
        <v>74</v>
      </c>
      <c r="P3" s="95" t="s">
        <v>69</v>
      </c>
      <c r="Q3" s="143" t="s">
        <v>3</v>
      </c>
      <c r="R3" s="143">
        <v>1</v>
      </c>
      <c r="S3" s="143">
        <v>2</v>
      </c>
      <c r="T3" s="143">
        <v>3</v>
      </c>
      <c r="U3" s="143" t="s">
        <v>75</v>
      </c>
      <c r="V3" s="18" t="s">
        <v>21</v>
      </c>
      <c r="W3" s="17" t="s">
        <v>76</v>
      </c>
      <c r="X3" s="17" t="s">
        <v>77</v>
      </c>
      <c r="Y3" s="89"/>
      <c r="Z3" s="89"/>
      <c r="AA3" s="89"/>
      <c r="AB3" s="89"/>
      <c r="AC3" s="89"/>
      <c r="AD3" s="89"/>
    </row>
    <row r="4" spans="1:30" x14ac:dyDescent="0.25">
      <c r="A4" s="129"/>
      <c r="B4" s="98" t="s">
        <v>80</v>
      </c>
      <c r="C4" s="149" t="s">
        <v>81</v>
      </c>
      <c r="D4" s="98" t="s">
        <v>78</v>
      </c>
      <c r="E4" s="150" t="s">
        <v>43</v>
      </c>
      <c r="F4" s="151"/>
      <c r="G4" s="100">
        <v>1</v>
      </c>
      <c r="H4" s="101"/>
      <c r="I4" s="101"/>
      <c r="J4" s="102" t="s">
        <v>82</v>
      </c>
      <c r="K4" s="102">
        <v>3</v>
      </c>
      <c r="L4" s="102"/>
      <c r="M4" s="102">
        <v>1</v>
      </c>
      <c r="N4" s="100"/>
      <c r="O4" s="101"/>
      <c r="P4" s="100">
        <v>1</v>
      </c>
      <c r="Q4" s="144" t="s">
        <v>122</v>
      </c>
      <c r="R4" s="144" t="s">
        <v>117</v>
      </c>
      <c r="S4" s="144" t="s">
        <v>123</v>
      </c>
      <c r="T4" s="144" t="s">
        <v>116</v>
      </c>
      <c r="U4" s="144"/>
      <c r="V4" s="103">
        <v>0.5</v>
      </c>
      <c r="W4" s="99" t="s">
        <v>83</v>
      </c>
      <c r="X4" s="104" t="s">
        <v>84</v>
      </c>
      <c r="Y4" s="25"/>
      <c r="Z4" s="89"/>
      <c r="AA4" s="89"/>
      <c r="AB4" s="89"/>
      <c r="AC4" s="89"/>
      <c r="AD4" s="89"/>
    </row>
    <row r="5" spans="1:30" x14ac:dyDescent="0.25">
      <c r="A5" s="129"/>
      <c r="B5" s="98" t="s">
        <v>85</v>
      </c>
      <c r="C5" s="149" t="s">
        <v>86</v>
      </c>
      <c r="D5" s="98" t="s">
        <v>78</v>
      </c>
      <c r="E5" s="150" t="s">
        <v>43</v>
      </c>
      <c r="F5" s="151"/>
      <c r="G5" s="100">
        <v>1</v>
      </c>
      <c r="H5" s="101"/>
      <c r="I5" s="101"/>
      <c r="J5" s="102" t="s">
        <v>87</v>
      </c>
      <c r="K5" s="102">
        <v>3</v>
      </c>
      <c r="L5" s="102"/>
      <c r="M5" s="102">
        <v>1</v>
      </c>
      <c r="N5" s="100"/>
      <c r="O5" s="101"/>
      <c r="P5" s="100"/>
      <c r="Q5" s="144" t="s">
        <v>124</v>
      </c>
      <c r="R5" s="144" t="s">
        <v>125</v>
      </c>
      <c r="S5" s="144" t="s">
        <v>121</v>
      </c>
      <c r="T5" s="144"/>
      <c r="U5" s="144" t="s">
        <v>117</v>
      </c>
      <c r="V5" s="103">
        <v>0.33333333333333331</v>
      </c>
      <c r="W5" s="99" t="s">
        <v>83</v>
      </c>
      <c r="X5" s="104" t="s">
        <v>88</v>
      </c>
      <c r="Y5" s="25"/>
      <c r="Z5" s="89"/>
      <c r="AA5" s="89"/>
      <c r="AB5" s="89"/>
      <c r="AC5" s="89"/>
      <c r="AD5" s="89"/>
    </row>
    <row r="6" spans="1:30" x14ac:dyDescent="0.25">
      <c r="A6" s="129"/>
      <c r="B6" s="98" t="s">
        <v>89</v>
      </c>
      <c r="C6" s="149" t="s">
        <v>90</v>
      </c>
      <c r="D6" s="98" t="s">
        <v>78</v>
      </c>
      <c r="E6" s="150" t="s">
        <v>43</v>
      </c>
      <c r="F6" s="151"/>
      <c r="G6" s="100">
        <v>1</v>
      </c>
      <c r="H6" s="100"/>
      <c r="I6" s="100"/>
      <c r="J6" s="100" t="s">
        <v>82</v>
      </c>
      <c r="K6" s="100">
        <v>6</v>
      </c>
      <c r="L6" s="100"/>
      <c r="M6" s="100">
        <v>1</v>
      </c>
      <c r="N6" s="100"/>
      <c r="O6" s="100">
        <v>1</v>
      </c>
      <c r="P6" s="100"/>
      <c r="Q6" s="104" t="s">
        <v>126</v>
      </c>
      <c r="R6" s="104"/>
      <c r="S6" s="104" t="s">
        <v>118</v>
      </c>
      <c r="T6" s="104" t="s">
        <v>125</v>
      </c>
      <c r="U6" s="104" t="s">
        <v>127</v>
      </c>
      <c r="V6" s="152">
        <v>0.4</v>
      </c>
      <c r="W6" s="149" t="s">
        <v>91</v>
      </c>
      <c r="X6" s="104" t="s">
        <v>92</v>
      </c>
      <c r="Y6" s="25"/>
      <c r="Z6" s="89"/>
      <c r="AA6" s="89"/>
      <c r="AB6" s="89"/>
      <c r="AC6" s="89"/>
      <c r="AD6" s="89"/>
    </row>
    <row r="7" spans="1:30" x14ac:dyDescent="0.25">
      <c r="A7" s="129"/>
      <c r="B7" s="130" t="s">
        <v>93</v>
      </c>
      <c r="C7" s="137" t="s">
        <v>94</v>
      </c>
      <c r="D7" s="130" t="s">
        <v>95</v>
      </c>
      <c r="E7" s="138" t="s">
        <v>42</v>
      </c>
      <c r="F7" s="151"/>
      <c r="G7" s="131"/>
      <c r="H7" s="131"/>
      <c r="I7" s="131">
        <v>1</v>
      </c>
      <c r="J7" s="131" t="s">
        <v>87</v>
      </c>
      <c r="K7" s="131">
        <v>8</v>
      </c>
      <c r="L7" s="131"/>
      <c r="M7" s="131">
        <v>1</v>
      </c>
      <c r="N7" s="131"/>
      <c r="O7" s="131"/>
      <c r="P7" s="131"/>
      <c r="Q7" s="133" t="s">
        <v>122</v>
      </c>
      <c r="R7" s="133" t="s">
        <v>127</v>
      </c>
      <c r="S7" s="133" t="s">
        <v>121</v>
      </c>
      <c r="T7" s="133" t="s">
        <v>117</v>
      </c>
      <c r="U7" s="133"/>
      <c r="V7" s="139">
        <v>0.5</v>
      </c>
      <c r="W7" s="137" t="s">
        <v>96</v>
      </c>
      <c r="X7" s="133" t="s">
        <v>97</v>
      </c>
      <c r="Y7" s="25"/>
      <c r="Z7" s="89"/>
      <c r="AA7" s="89"/>
      <c r="AB7" s="89"/>
      <c r="AC7" s="89"/>
      <c r="AD7" s="89"/>
    </row>
    <row r="8" spans="1:30" x14ac:dyDescent="0.25">
      <c r="A8" s="129"/>
      <c r="B8" s="98" t="s">
        <v>98</v>
      </c>
      <c r="C8" s="149" t="s">
        <v>99</v>
      </c>
      <c r="D8" s="98" t="s">
        <v>78</v>
      </c>
      <c r="E8" s="150" t="s">
        <v>42</v>
      </c>
      <c r="F8" s="151"/>
      <c r="G8" s="100">
        <v>1</v>
      </c>
      <c r="H8" s="100"/>
      <c r="I8" s="100"/>
      <c r="J8" s="100" t="s">
        <v>87</v>
      </c>
      <c r="K8" s="100">
        <v>8</v>
      </c>
      <c r="L8" s="100"/>
      <c r="M8" s="100">
        <v>1</v>
      </c>
      <c r="N8" s="100"/>
      <c r="O8" s="100"/>
      <c r="P8" s="100">
        <v>1</v>
      </c>
      <c r="Q8" s="104" t="s">
        <v>126</v>
      </c>
      <c r="R8" s="104" t="s">
        <v>118</v>
      </c>
      <c r="S8" s="104" t="s">
        <v>117</v>
      </c>
      <c r="T8" s="104" t="s">
        <v>118</v>
      </c>
      <c r="U8" s="104" t="s">
        <v>125</v>
      </c>
      <c r="V8" s="152">
        <v>0.4</v>
      </c>
      <c r="W8" s="149" t="s">
        <v>100</v>
      </c>
      <c r="X8" s="104" t="s">
        <v>101</v>
      </c>
      <c r="Y8" s="25"/>
      <c r="Z8" s="89"/>
      <c r="AA8" s="89"/>
      <c r="AB8" s="89"/>
      <c r="AC8" s="89"/>
      <c r="AD8" s="89"/>
    </row>
    <row r="9" spans="1:30" x14ac:dyDescent="0.25">
      <c r="A9" s="24"/>
      <c r="B9" s="23" t="s">
        <v>9</v>
      </c>
      <c r="C9" s="18"/>
      <c r="D9" s="17"/>
      <c r="E9" s="105"/>
      <c r="F9" s="106"/>
      <c r="G9" s="19">
        <f>SUM(G4:G8)</f>
        <v>4</v>
      </c>
      <c r="H9" s="19"/>
      <c r="I9" s="19">
        <f>SUM(I4:I8)</f>
        <v>1</v>
      </c>
      <c r="J9" s="18"/>
      <c r="K9" s="18"/>
      <c r="L9" s="18"/>
      <c r="M9" s="19">
        <f t="shared" ref="M9:U9" si="0">SUM(M4:M8)</f>
        <v>5</v>
      </c>
      <c r="N9" s="19"/>
      <c r="O9" s="19">
        <f t="shared" si="0"/>
        <v>1</v>
      </c>
      <c r="P9" s="19">
        <f t="shared" si="0"/>
        <v>2</v>
      </c>
      <c r="Q9" s="108" t="s">
        <v>128</v>
      </c>
      <c r="R9" s="108" t="s">
        <v>124</v>
      </c>
      <c r="S9" s="108" t="s">
        <v>129</v>
      </c>
      <c r="T9" s="108" t="s">
        <v>122</v>
      </c>
      <c r="U9" s="108" t="s">
        <v>130</v>
      </c>
      <c r="V9" s="31">
        <v>0.42899999999999999</v>
      </c>
      <c r="W9" s="107"/>
      <c r="X9" s="108"/>
      <c r="Y9" s="134"/>
      <c r="Z9" s="89"/>
      <c r="AA9" s="89"/>
      <c r="AB9" s="89"/>
      <c r="AC9" s="89"/>
      <c r="AD9" s="89"/>
    </row>
    <row r="10" spans="1:30" x14ac:dyDescent="0.25">
      <c r="A10" s="24"/>
      <c r="B10" s="109" t="s">
        <v>79</v>
      </c>
      <c r="C10" s="110" t="s">
        <v>102</v>
      </c>
      <c r="D10" s="111"/>
      <c r="E10" s="112"/>
      <c r="F10" s="113"/>
      <c r="G10" s="114"/>
      <c r="H10" s="114"/>
      <c r="I10" s="114"/>
      <c r="J10" s="115"/>
      <c r="K10" s="115"/>
      <c r="L10" s="115"/>
      <c r="M10" s="114"/>
      <c r="N10" s="114"/>
      <c r="O10" s="114"/>
      <c r="P10" s="114"/>
      <c r="Q10" s="145"/>
      <c r="R10" s="145"/>
      <c r="S10" s="145"/>
      <c r="T10" s="145"/>
      <c r="U10" s="145"/>
      <c r="V10" s="114"/>
      <c r="W10" s="111"/>
      <c r="X10" s="116"/>
      <c r="Y10" s="89"/>
      <c r="Z10" s="89"/>
      <c r="AA10" s="89"/>
      <c r="AB10" s="89"/>
      <c r="AC10" s="89"/>
      <c r="AD10" s="89"/>
    </row>
    <row r="11" spans="1:30" x14ac:dyDescent="0.25">
      <c r="A11" s="24"/>
      <c r="B11" s="117"/>
      <c r="C11" s="118"/>
      <c r="D11" s="118"/>
      <c r="E11" s="119"/>
      <c r="F11" s="119"/>
      <c r="G11" s="120"/>
      <c r="H11" s="121"/>
      <c r="I11" s="119"/>
      <c r="J11" s="121"/>
      <c r="K11" s="121"/>
      <c r="L11" s="121"/>
      <c r="M11" s="121"/>
      <c r="N11" s="121"/>
      <c r="O11" s="121"/>
      <c r="P11" s="121"/>
      <c r="Q11" s="146"/>
      <c r="R11" s="146"/>
      <c r="S11" s="146"/>
      <c r="T11" s="146"/>
      <c r="U11" s="146"/>
      <c r="V11" s="121"/>
      <c r="W11" s="121"/>
      <c r="X11" s="122"/>
      <c r="Y11" s="89"/>
      <c r="Z11" s="89"/>
      <c r="AA11" s="89"/>
      <c r="AB11" s="89"/>
      <c r="AC11" s="89"/>
      <c r="AD11" s="89"/>
    </row>
    <row r="12" spans="1:30" x14ac:dyDescent="0.25">
      <c r="A12" s="9"/>
      <c r="B12" s="92" t="s">
        <v>105</v>
      </c>
      <c r="C12" s="23" t="s">
        <v>66</v>
      </c>
      <c r="D12" s="93" t="s">
        <v>67</v>
      </c>
      <c r="E12" s="94" t="s">
        <v>1</v>
      </c>
      <c r="F12" s="25"/>
      <c r="G12" s="95" t="s">
        <v>68</v>
      </c>
      <c r="H12" s="96" t="s">
        <v>69</v>
      </c>
      <c r="I12" s="96" t="s">
        <v>31</v>
      </c>
      <c r="J12" s="18" t="s">
        <v>70</v>
      </c>
      <c r="K12" s="97" t="s">
        <v>71</v>
      </c>
      <c r="L12" s="97" t="s">
        <v>72</v>
      </c>
      <c r="M12" s="95" t="s">
        <v>73</v>
      </c>
      <c r="N12" s="95" t="s">
        <v>30</v>
      </c>
      <c r="O12" s="96" t="s">
        <v>74</v>
      </c>
      <c r="P12" s="95" t="s">
        <v>69</v>
      </c>
      <c r="Q12" s="143" t="s">
        <v>3</v>
      </c>
      <c r="R12" s="143">
        <v>1</v>
      </c>
      <c r="S12" s="143">
        <v>2</v>
      </c>
      <c r="T12" s="143">
        <v>3</v>
      </c>
      <c r="U12" s="143" t="s">
        <v>75</v>
      </c>
      <c r="V12" s="18" t="s">
        <v>21</v>
      </c>
      <c r="W12" s="17" t="s">
        <v>76</v>
      </c>
      <c r="X12" s="17" t="s">
        <v>77</v>
      </c>
      <c r="Y12" s="89"/>
      <c r="Z12" s="89"/>
      <c r="AA12" s="89"/>
      <c r="AB12" s="89"/>
      <c r="AC12" s="89"/>
      <c r="AD12" s="89"/>
    </row>
    <row r="13" spans="1:30" x14ac:dyDescent="0.25">
      <c r="A13" s="9"/>
      <c r="B13" s="130" t="s">
        <v>106</v>
      </c>
      <c r="C13" s="137" t="s">
        <v>107</v>
      </c>
      <c r="D13" s="130" t="s">
        <v>95</v>
      </c>
      <c r="E13" s="138" t="s">
        <v>108</v>
      </c>
      <c r="F13" s="55"/>
      <c r="G13" s="131"/>
      <c r="H13" s="132"/>
      <c r="I13" s="131">
        <v>1</v>
      </c>
      <c r="J13" s="131" t="s">
        <v>114</v>
      </c>
      <c r="K13" s="131">
        <v>2</v>
      </c>
      <c r="L13" s="131"/>
      <c r="M13" s="131">
        <v>1</v>
      </c>
      <c r="N13" s="131"/>
      <c r="O13" s="131">
        <v>1</v>
      </c>
      <c r="P13" s="131">
        <v>1</v>
      </c>
      <c r="Q13" s="133" t="s">
        <v>115</v>
      </c>
      <c r="R13" s="133"/>
      <c r="S13" s="133" t="s">
        <v>116</v>
      </c>
      <c r="T13" s="133" t="s">
        <v>117</v>
      </c>
      <c r="U13" s="133" t="s">
        <v>118</v>
      </c>
      <c r="V13" s="139">
        <v>0.75</v>
      </c>
      <c r="W13" s="140" t="s">
        <v>109</v>
      </c>
      <c r="X13" s="131">
        <v>1502</v>
      </c>
      <c r="Y13" s="89"/>
      <c r="Z13" s="89"/>
      <c r="AA13" s="89"/>
      <c r="AB13" s="89"/>
      <c r="AC13" s="89"/>
      <c r="AD13" s="89"/>
    </row>
    <row r="14" spans="1:30" x14ac:dyDescent="0.25">
      <c r="A14" s="9"/>
      <c r="B14" s="130" t="s">
        <v>110</v>
      </c>
      <c r="C14" s="137" t="s">
        <v>111</v>
      </c>
      <c r="D14" s="130" t="s">
        <v>95</v>
      </c>
      <c r="E14" s="138" t="s">
        <v>42</v>
      </c>
      <c r="F14" s="55"/>
      <c r="G14" s="131">
        <v>1</v>
      </c>
      <c r="H14" s="132"/>
      <c r="I14" s="131"/>
      <c r="J14" s="131" t="s">
        <v>114</v>
      </c>
      <c r="K14" s="131">
        <v>3</v>
      </c>
      <c r="L14" s="131"/>
      <c r="M14" s="131">
        <v>1</v>
      </c>
      <c r="N14" s="131"/>
      <c r="O14" s="131"/>
      <c r="P14" s="131">
        <v>2</v>
      </c>
      <c r="Q14" s="133" t="s">
        <v>119</v>
      </c>
      <c r="R14" s="133" t="s">
        <v>118</v>
      </c>
      <c r="S14" s="133" t="s">
        <v>120</v>
      </c>
      <c r="T14" s="133" t="s">
        <v>121</v>
      </c>
      <c r="U14" s="133"/>
      <c r="V14" s="139">
        <v>0.8</v>
      </c>
      <c r="W14" s="140" t="s">
        <v>112</v>
      </c>
      <c r="X14" s="131" t="s">
        <v>113</v>
      </c>
      <c r="Y14" s="89"/>
      <c r="Z14" s="89"/>
      <c r="AA14" s="89"/>
      <c r="AB14" s="89"/>
      <c r="AC14" s="89"/>
      <c r="AD14" s="89"/>
    </row>
    <row r="15" spans="1:30" x14ac:dyDescent="0.25">
      <c r="A15" s="24"/>
      <c r="B15" s="23" t="s">
        <v>9</v>
      </c>
      <c r="C15" s="18"/>
      <c r="D15" s="17"/>
      <c r="E15" s="105"/>
      <c r="F15" s="106"/>
      <c r="G15" s="19">
        <f>SUM(G10:G14)</f>
        <v>1</v>
      </c>
      <c r="H15" s="19"/>
      <c r="I15" s="19">
        <f>SUM(I10:I14)</f>
        <v>1</v>
      </c>
      <c r="J15" s="18"/>
      <c r="K15" s="18"/>
      <c r="L15" s="18"/>
      <c r="M15" s="19">
        <f t="shared" ref="M15:U15" si="1">SUM(M10:M14)</f>
        <v>2</v>
      </c>
      <c r="N15" s="19"/>
      <c r="O15" s="19">
        <f t="shared" si="1"/>
        <v>1</v>
      </c>
      <c r="P15" s="19">
        <f t="shared" si="1"/>
        <v>3</v>
      </c>
      <c r="Q15" s="108" t="s">
        <v>131</v>
      </c>
      <c r="R15" s="108" t="s">
        <v>118</v>
      </c>
      <c r="S15" s="108" t="s">
        <v>132</v>
      </c>
      <c r="T15" s="108" t="s">
        <v>133</v>
      </c>
      <c r="U15" s="108" t="s">
        <v>118</v>
      </c>
      <c r="V15" s="31">
        <v>0.78600000000000003</v>
      </c>
      <c r="W15" s="107"/>
      <c r="X15" s="108"/>
      <c r="Y15" s="89"/>
      <c r="Z15" s="89"/>
      <c r="AA15" s="89"/>
      <c r="AB15" s="89"/>
      <c r="AC15" s="89"/>
      <c r="AD15" s="89"/>
    </row>
    <row r="16" spans="1:30" x14ac:dyDescent="0.25">
      <c r="A16" s="24"/>
      <c r="B16" s="153"/>
      <c r="C16" s="154"/>
      <c r="D16" s="155"/>
      <c r="E16" s="156"/>
      <c r="F16" s="157"/>
      <c r="G16" s="154"/>
      <c r="H16" s="154"/>
      <c r="I16" s="154"/>
      <c r="J16" s="158"/>
      <c r="K16" s="158"/>
      <c r="L16" s="158"/>
      <c r="M16" s="154"/>
      <c r="N16" s="154"/>
      <c r="O16" s="154"/>
      <c r="P16" s="154"/>
      <c r="Q16" s="159"/>
      <c r="R16" s="159"/>
      <c r="S16" s="159"/>
      <c r="T16" s="159"/>
      <c r="U16" s="159"/>
      <c r="V16" s="154"/>
      <c r="W16" s="155"/>
      <c r="X16" s="160"/>
      <c r="Y16" s="89"/>
      <c r="Z16" s="89"/>
      <c r="AA16" s="89"/>
      <c r="AB16" s="89"/>
      <c r="AC16" s="89"/>
      <c r="AD16" s="89"/>
    </row>
    <row r="17" spans="1:30" x14ac:dyDescent="0.25">
      <c r="A17" s="24"/>
      <c r="B17" s="123"/>
      <c r="C17" s="1"/>
      <c r="D17" s="123"/>
      <c r="E17" s="12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7"/>
      <c r="R17" s="147"/>
      <c r="S17" s="147"/>
      <c r="T17" s="147"/>
      <c r="U17" s="147"/>
      <c r="V17" s="1"/>
      <c r="W17" s="123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23"/>
      <c r="C18" s="1"/>
      <c r="D18" s="123"/>
      <c r="E18" s="12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7"/>
      <c r="R18" s="147"/>
      <c r="S18" s="147"/>
      <c r="T18" s="147"/>
      <c r="U18" s="147"/>
      <c r="V18" s="1"/>
      <c r="W18" s="123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23"/>
      <c r="C19" s="1"/>
      <c r="D19" s="123"/>
      <c r="E19" s="12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7"/>
      <c r="R19" s="147"/>
      <c r="S19" s="147"/>
      <c r="T19" s="147"/>
      <c r="U19" s="147"/>
      <c r="V19" s="1"/>
      <c r="W19" s="123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23"/>
      <c r="C20" s="1"/>
      <c r="D20" s="123"/>
      <c r="E20" s="12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7"/>
      <c r="R20" s="147"/>
      <c r="S20" s="147"/>
      <c r="T20" s="147"/>
      <c r="U20" s="147"/>
      <c r="V20" s="1"/>
      <c r="W20" s="123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23"/>
      <c r="C21" s="1"/>
      <c r="D21" s="123"/>
      <c r="E21" s="12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7"/>
      <c r="R21" s="147"/>
      <c r="S21" s="147"/>
      <c r="T21" s="147"/>
      <c r="U21" s="147"/>
      <c r="V21" s="1"/>
      <c r="W21" s="123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23"/>
      <c r="C22" s="1"/>
      <c r="D22" s="123"/>
      <c r="E22" s="12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7"/>
      <c r="R22" s="147"/>
      <c r="S22" s="147"/>
      <c r="T22" s="147"/>
      <c r="U22" s="147"/>
      <c r="V22" s="1"/>
      <c r="W22" s="123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23"/>
      <c r="C23" s="1"/>
      <c r="D23" s="123"/>
      <c r="E23" s="12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7"/>
      <c r="R23" s="147"/>
      <c r="S23" s="147"/>
      <c r="T23" s="147"/>
      <c r="U23" s="147"/>
      <c r="V23" s="1"/>
      <c r="W23" s="123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23"/>
      <c r="C24" s="1"/>
      <c r="D24" s="123"/>
      <c r="E24" s="12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7"/>
      <c r="R24" s="147"/>
      <c r="S24" s="147"/>
      <c r="T24" s="147"/>
      <c r="U24" s="147"/>
      <c r="V24" s="1"/>
      <c r="W24" s="123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23"/>
      <c r="C25" s="1"/>
      <c r="D25" s="123"/>
      <c r="E25" s="12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7"/>
      <c r="R25" s="147"/>
      <c r="S25" s="147"/>
      <c r="T25" s="147"/>
      <c r="U25" s="147"/>
      <c r="V25" s="1"/>
      <c r="W25" s="123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23"/>
      <c r="C26" s="1"/>
      <c r="D26" s="123"/>
      <c r="E26" s="12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7"/>
      <c r="R26" s="147"/>
      <c r="S26" s="147"/>
      <c r="T26" s="147"/>
      <c r="U26" s="147"/>
      <c r="V26" s="1"/>
      <c r="W26" s="123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23"/>
      <c r="C27" s="1"/>
      <c r="D27" s="123"/>
      <c r="E27" s="12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7"/>
      <c r="R27" s="147"/>
      <c r="S27" s="147"/>
      <c r="T27" s="147"/>
      <c r="U27" s="147"/>
      <c r="V27" s="1"/>
      <c r="W27" s="123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23"/>
      <c r="C28" s="1"/>
      <c r="D28" s="123"/>
      <c r="E28" s="12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7"/>
      <c r="R28" s="147"/>
      <c r="S28" s="147"/>
      <c r="T28" s="147"/>
      <c r="U28" s="147"/>
      <c r="V28" s="1"/>
      <c r="W28" s="123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23"/>
      <c r="C29" s="1"/>
      <c r="D29" s="123"/>
      <c r="E29" s="12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7"/>
      <c r="R29" s="147"/>
      <c r="S29" s="147"/>
      <c r="T29" s="147"/>
      <c r="U29" s="147"/>
      <c r="V29" s="1"/>
      <c r="W29" s="123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23"/>
      <c r="C30" s="1"/>
      <c r="D30" s="123"/>
      <c r="E30" s="12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7"/>
      <c r="R30" s="147"/>
      <c r="S30" s="147"/>
      <c r="T30" s="147"/>
      <c r="U30" s="147"/>
      <c r="V30" s="1"/>
      <c r="W30" s="123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23"/>
      <c r="C31" s="1"/>
      <c r="D31" s="123"/>
      <c r="E31" s="12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7"/>
      <c r="R31" s="147"/>
      <c r="S31" s="147"/>
      <c r="T31" s="147"/>
      <c r="U31" s="147"/>
      <c r="V31" s="1"/>
      <c r="W31" s="123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23"/>
      <c r="C32" s="1"/>
      <c r="D32" s="123"/>
      <c r="E32" s="12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7"/>
      <c r="R32" s="147"/>
      <c r="S32" s="147"/>
      <c r="T32" s="147"/>
      <c r="U32" s="147"/>
      <c r="V32" s="1"/>
      <c r="W32" s="123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23"/>
      <c r="C33" s="1"/>
      <c r="D33" s="123"/>
      <c r="E33" s="12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7"/>
      <c r="R33" s="147"/>
      <c r="S33" s="147"/>
      <c r="T33" s="147"/>
      <c r="U33" s="147"/>
      <c r="V33" s="1"/>
      <c r="W33" s="123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23"/>
      <c r="C34" s="1"/>
      <c r="D34" s="123"/>
      <c r="E34" s="12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7"/>
      <c r="R34" s="147"/>
      <c r="S34" s="147"/>
      <c r="T34" s="147"/>
      <c r="U34" s="147"/>
      <c r="V34" s="1"/>
      <c r="W34" s="123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23"/>
      <c r="C35" s="1"/>
      <c r="D35" s="123"/>
      <c r="E35" s="12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7"/>
      <c r="R35" s="147"/>
      <c r="S35" s="147"/>
      <c r="T35" s="147"/>
      <c r="U35" s="147"/>
      <c r="V35" s="1"/>
      <c r="W35" s="123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23"/>
      <c r="C36" s="1"/>
      <c r="D36" s="123"/>
      <c r="E36" s="12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7"/>
      <c r="R36" s="147"/>
      <c r="S36" s="147"/>
      <c r="T36" s="147"/>
      <c r="U36" s="147"/>
      <c r="V36" s="1"/>
      <c r="W36" s="123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23"/>
      <c r="C37" s="1"/>
      <c r="D37" s="123"/>
      <c r="E37" s="12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7"/>
      <c r="R37" s="147"/>
      <c r="S37" s="147"/>
      <c r="T37" s="147"/>
      <c r="U37" s="147"/>
      <c r="V37" s="1"/>
      <c r="W37" s="123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23"/>
      <c r="C38" s="1"/>
      <c r="D38" s="123"/>
      <c r="E38" s="12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7"/>
      <c r="R38" s="147"/>
      <c r="S38" s="147"/>
      <c r="T38" s="147"/>
      <c r="U38" s="147"/>
      <c r="V38" s="1"/>
      <c r="W38" s="123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23"/>
      <c r="C39" s="1"/>
      <c r="D39" s="123"/>
      <c r="E39" s="12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7"/>
      <c r="R39" s="147"/>
      <c r="S39" s="147"/>
      <c r="T39" s="147"/>
      <c r="U39" s="147"/>
      <c r="V39" s="1"/>
      <c r="W39" s="123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23"/>
      <c r="C40" s="1"/>
      <c r="D40" s="123"/>
      <c r="E40" s="12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7"/>
      <c r="R40" s="147"/>
      <c r="S40" s="147"/>
      <c r="T40" s="147"/>
      <c r="U40" s="147"/>
      <c r="V40" s="1"/>
      <c r="W40" s="123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23"/>
      <c r="C41" s="1"/>
      <c r="D41" s="123"/>
      <c r="E41" s="12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7"/>
      <c r="R41" s="147"/>
      <c r="S41" s="147"/>
      <c r="T41" s="147"/>
      <c r="U41" s="147"/>
      <c r="V41" s="1"/>
      <c r="W41" s="123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23"/>
      <c r="C42" s="1"/>
      <c r="D42" s="123"/>
      <c r="E42" s="12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7"/>
      <c r="R42" s="147"/>
      <c r="S42" s="147"/>
      <c r="T42" s="147"/>
      <c r="U42" s="147"/>
      <c r="V42" s="1"/>
      <c r="W42" s="123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23"/>
      <c r="C43" s="1"/>
      <c r="D43" s="123"/>
      <c r="E43" s="12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7"/>
      <c r="R43" s="147"/>
      <c r="S43" s="147"/>
      <c r="T43" s="147"/>
      <c r="U43" s="147"/>
      <c r="V43" s="1"/>
      <c r="W43" s="123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23"/>
      <c r="C44" s="1"/>
      <c r="D44" s="123"/>
      <c r="E44" s="12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7"/>
      <c r="R44" s="147"/>
      <c r="S44" s="147"/>
      <c r="T44" s="147"/>
      <c r="U44" s="147"/>
      <c r="V44" s="1"/>
      <c r="W44" s="123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23"/>
      <c r="C45" s="1"/>
      <c r="D45" s="123"/>
      <c r="E45" s="12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7"/>
      <c r="R45" s="147"/>
      <c r="S45" s="147"/>
      <c r="T45" s="147"/>
      <c r="U45" s="147"/>
      <c r="V45" s="1"/>
      <c r="W45" s="123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23"/>
      <c r="C46" s="1"/>
      <c r="D46" s="123"/>
      <c r="E46" s="12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7"/>
      <c r="R46" s="147"/>
      <c r="S46" s="147"/>
      <c r="T46" s="147"/>
      <c r="U46" s="147"/>
      <c r="V46" s="1"/>
      <c r="W46" s="123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23"/>
      <c r="C47" s="1"/>
      <c r="D47" s="123"/>
      <c r="E47" s="12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7"/>
      <c r="R47" s="147"/>
      <c r="S47" s="147"/>
      <c r="T47" s="147"/>
      <c r="U47" s="147"/>
      <c r="V47" s="1"/>
      <c r="W47" s="123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23"/>
      <c r="C48" s="1"/>
      <c r="D48" s="123"/>
      <c r="E48" s="12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7"/>
      <c r="R48" s="147"/>
      <c r="S48" s="147"/>
      <c r="T48" s="147"/>
      <c r="U48" s="147"/>
      <c r="V48" s="1"/>
      <c r="W48" s="123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23"/>
      <c r="C49" s="1"/>
      <c r="D49" s="123"/>
      <c r="E49" s="12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7"/>
      <c r="R49" s="147"/>
      <c r="S49" s="147"/>
      <c r="T49" s="147"/>
      <c r="U49" s="147"/>
      <c r="V49" s="1"/>
      <c r="W49" s="123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23"/>
      <c r="C50" s="1"/>
      <c r="D50" s="123"/>
      <c r="E50" s="12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7"/>
      <c r="R50" s="147"/>
      <c r="S50" s="147"/>
      <c r="T50" s="147"/>
      <c r="U50" s="147"/>
      <c r="V50" s="1"/>
      <c r="W50" s="123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23"/>
      <c r="C51" s="1"/>
      <c r="D51" s="123"/>
      <c r="E51" s="12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7"/>
      <c r="R51" s="147"/>
      <c r="S51" s="147"/>
      <c r="T51" s="147"/>
      <c r="U51" s="147"/>
      <c r="V51" s="1"/>
      <c r="W51" s="123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23"/>
      <c r="C52" s="1"/>
      <c r="D52" s="123"/>
      <c r="E52" s="12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7"/>
      <c r="R52" s="147"/>
      <c r="S52" s="147"/>
      <c r="T52" s="147"/>
      <c r="U52" s="147"/>
      <c r="V52" s="1"/>
      <c r="W52" s="123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23"/>
      <c r="C53" s="1"/>
      <c r="D53" s="123"/>
      <c r="E53" s="12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7"/>
      <c r="R53" s="147"/>
      <c r="S53" s="147"/>
      <c r="T53" s="147"/>
      <c r="U53" s="147"/>
      <c r="V53" s="1"/>
      <c r="W53" s="123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23"/>
      <c r="C54" s="1"/>
      <c r="D54" s="123"/>
      <c r="E54" s="12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7"/>
      <c r="R54" s="147"/>
      <c r="S54" s="147"/>
      <c r="T54" s="147"/>
      <c r="U54" s="147"/>
      <c r="V54" s="1"/>
      <c r="W54" s="123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23"/>
      <c r="C55" s="1"/>
      <c r="D55" s="123"/>
      <c r="E55" s="12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7"/>
      <c r="R55" s="147"/>
      <c r="S55" s="147"/>
      <c r="T55" s="147"/>
      <c r="U55" s="147"/>
      <c r="V55" s="1"/>
      <c r="W55" s="123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23"/>
      <c r="C56" s="1"/>
      <c r="D56" s="123"/>
      <c r="E56" s="12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7"/>
      <c r="R56" s="147"/>
      <c r="S56" s="147"/>
      <c r="T56" s="147"/>
      <c r="U56" s="147"/>
      <c r="V56" s="1"/>
      <c r="W56" s="123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23"/>
      <c r="C57" s="1"/>
      <c r="D57" s="123"/>
      <c r="E57" s="12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7"/>
      <c r="R57" s="147"/>
      <c r="S57" s="147"/>
      <c r="T57" s="147"/>
      <c r="U57" s="147"/>
      <c r="V57" s="1"/>
      <c r="W57" s="123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23"/>
      <c r="C58" s="1"/>
      <c r="D58" s="123"/>
      <c r="E58" s="12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7"/>
      <c r="R58" s="147"/>
      <c r="S58" s="147"/>
      <c r="T58" s="147"/>
      <c r="U58" s="147"/>
      <c r="V58" s="1"/>
      <c r="W58" s="123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23"/>
      <c r="C59" s="1"/>
      <c r="D59" s="123"/>
      <c r="E59" s="12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7"/>
      <c r="R59" s="147"/>
      <c r="S59" s="147"/>
      <c r="T59" s="147"/>
      <c r="U59" s="147"/>
      <c r="V59" s="1"/>
      <c r="W59" s="123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23"/>
      <c r="C60" s="1"/>
      <c r="D60" s="123"/>
      <c r="E60" s="12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7"/>
      <c r="R60" s="147"/>
      <c r="S60" s="147"/>
      <c r="T60" s="147"/>
      <c r="U60" s="147"/>
      <c r="V60" s="1"/>
      <c r="W60" s="123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23"/>
      <c r="C61" s="1"/>
      <c r="D61" s="123"/>
      <c r="E61" s="12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7"/>
      <c r="R61" s="147"/>
      <c r="S61" s="147"/>
      <c r="T61" s="147"/>
      <c r="U61" s="147"/>
      <c r="V61" s="1"/>
      <c r="W61" s="123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23"/>
      <c r="C62" s="1"/>
      <c r="D62" s="123"/>
      <c r="E62" s="12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7"/>
      <c r="R62" s="147"/>
      <c r="S62" s="147"/>
      <c r="T62" s="147"/>
      <c r="U62" s="147"/>
      <c r="V62" s="1"/>
      <c r="W62" s="123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23"/>
      <c r="C63" s="1"/>
      <c r="D63" s="123"/>
      <c r="E63" s="12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7"/>
      <c r="R63" s="147"/>
      <c r="S63" s="147"/>
      <c r="T63" s="147"/>
      <c r="U63" s="147"/>
      <c r="V63" s="1"/>
      <c r="W63" s="123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23"/>
      <c r="C64" s="1"/>
      <c r="D64" s="123"/>
      <c r="E64" s="12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7"/>
      <c r="R64" s="147"/>
      <c r="S64" s="147"/>
      <c r="T64" s="147"/>
      <c r="U64" s="147"/>
      <c r="V64" s="1"/>
      <c r="W64" s="123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23"/>
      <c r="C65" s="1"/>
      <c r="D65" s="123"/>
      <c r="E65" s="12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7"/>
      <c r="R65" s="147"/>
      <c r="S65" s="147"/>
      <c r="T65" s="147"/>
      <c r="U65" s="147"/>
      <c r="V65" s="1"/>
      <c r="W65" s="123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23"/>
      <c r="C66" s="1"/>
      <c r="D66" s="123"/>
      <c r="E66" s="12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7"/>
      <c r="R66" s="147"/>
      <c r="S66" s="147"/>
      <c r="T66" s="147"/>
      <c r="U66" s="147"/>
      <c r="V66" s="1"/>
      <c r="W66" s="123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23"/>
      <c r="C67" s="1"/>
      <c r="D67" s="123"/>
      <c r="E67" s="12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7"/>
      <c r="R67" s="147"/>
      <c r="S67" s="147"/>
      <c r="T67" s="147"/>
      <c r="U67" s="147"/>
      <c r="V67" s="1"/>
      <c r="W67" s="123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23"/>
      <c r="C68" s="1"/>
      <c r="D68" s="123"/>
      <c r="E68" s="12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7"/>
      <c r="R68" s="147"/>
      <c r="S68" s="147"/>
      <c r="T68" s="147"/>
      <c r="U68" s="147"/>
      <c r="V68" s="1"/>
      <c r="W68" s="123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23"/>
      <c r="C69" s="1"/>
      <c r="D69" s="123"/>
      <c r="E69" s="12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7"/>
      <c r="R69" s="147"/>
      <c r="S69" s="147"/>
      <c r="T69" s="147"/>
      <c r="U69" s="147"/>
      <c r="V69" s="1"/>
      <c r="W69" s="123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23"/>
      <c r="C70" s="1"/>
      <c r="D70" s="123"/>
      <c r="E70" s="12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7"/>
      <c r="R70" s="147"/>
      <c r="S70" s="147"/>
      <c r="T70" s="147"/>
      <c r="U70" s="147"/>
      <c r="V70" s="1"/>
      <c r="W70" s="123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23"/>
      <c r="C71" s="1"/>
      <c r="D71" s="123"/>
      <c r="E71" s="12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7"/>
      <c r="R71" s="147"/>
      <c r="S71" s="147"/>
      <c r="T71" s="147"/>
      <c r="U71" s="147"/>
      <c r="V71" s="1"/>
      <c r="W71" s="123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23"/>
      <c r="C72" s="1"/>
      <c r="D72" s="123"/>
      <c r="E72" s="12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7"/>
      <c r="R72" s="147"/>
      <c r="S72" s="147"/>
      <c r="T72" s="147"/>
      <c r="U72" s="147"/>
      <c r="V72" s="1"/>
      <c r="W72" s="123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23"/>
      <c r="C73" s="1"/>
      <c r="D73" s="123"/>
      <c r="E73" s="12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7"/>
      <c r="R73" s="147"/>
      <c r="S73" s="147"/>
      <c r="T73" s="147"/>
      <c r="U73" s="147"/>
      <c r="V73" s="1"/>
      <c r="W73" s="123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23"/>
      <c r="C74" s="1"/>
      <c r="D74" s="123"/>
      <c r="E74" s="12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7"/>
      <c r="R74" s="147"/>
      <c r="S74" s="147"/>
      <c r="T74" s="147"/>
      <c r="U74" s="147"/>
      <c r="V74" s="1"/>
      <c r="W74" s="123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23"/>
      <c r="C75" s="1"/>
      <c r="D75" s="123"/>
      <c r="E75" s="12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7"/>
      <c r="R75" s="147"/>
      <c r="S75" s="147"/>
      <c r="T75" s="147"/>
      <c r="U75" s="147"/>
      <c r="V75" s="1"/>
      <c r="W75" s="123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23"/>
      <c r="C76" s="1"/>
      <c r="D76" s="123"/>
      <c r="E76" s="12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7"/>
      <c r="R76" s="147"/>
      <c r="S76" s="147"/>
      <c r="T76" s="147"/>
      <c r="U76" s="147"/>
      <c r="V76" s="1"/>
      <c r="W76" s="123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23"/>
      <c r="C77" s="1"/>
      <c r="D77" s="123"/>
      <c r="E77" s="12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7"/>
      <c r="R77" s="147"/>
      <c r="S77" s="147"/>
      <c r="T77" s="147"/>
      <c r="U77" s="147"/>
      <c r="V77" s="1"/>
      <c r="W77" s="123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23"/>
      <c r="C78" s="1"/>
      <c r="D78" s="123"/>
      <c r="E78" s="12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7"/>
      <c r="R78" s="147"/>
      <c r="S78" s="147"/>
      <c r="T78" s="147"/>
      <c r="U78" s="147"/>
      <c r="V78" s="1"/>
      <c r="W78" s="123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23"/>
      <c r="C79" s="1"/>
      <c r="D79" s="123"/>
      <c r="E79" s="12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7"/>
      <c r="R79" s="147"/>
      <c r="S79" s="147"/>
      <c r="T79" s="147"/>
      <c r="U79" s="147"/>
      <c r="V79" s="1"/>
      <c r="W79" s="123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23"/>
      <c r="C80" s="1"/>
      <c r="D80" s="123"/>
      <c r="E80" s="12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7"/>
      <c r="R80" s="147"/>
      <c r="S80" s="147"/>
      <c r="T80" s="147"/>
      <c r="U80" s="147"/>
      <c r="V80" s="1"/>
      <c r="W80" s="123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23"/>
      <c r="C81" s="1"/>
      <c r="D81" s="123"/>
      <c r="E81" s="12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7"/>
      <c r="R81" s="147"/>
      <c r="S81" s="147"/>
      <c r="T81" s="147"/>
      <c r="U81" s="147"/>
      <c r="V81" s="1"/>
      <c r="W81" s="123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23"/>
      <c r="C82" s="1"/>
      <c r="D82" s="123"/>
      <c r="E82" s="12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7"/>
      <c r="R82" s="147"/>
      <c r="S82" s="147"/>
      <c r="T82" s="147"/>
      <c r="U82" s="147"/>
      <c r="V82" s="1"/>
      <c r="W82" s="123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23"/>
      <c r="C83" s="1"/>
      <c r="D83" s="123"/>
      <c r="E83" s="12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7"/>
      <c r="R83" s="147"/>
      <c r="S83" s="147"/>
      <c r="T83" s="147"/>
      <c r="U83" s="147"/>
      <c r="V83" s="1"/>
      <c r="W83" s="123"/>
      <c r="X83" s="1"/>
      <c r="Y83" s="89"/>
      <c r="Z83" s="89"/>
      <c r="AA83" s="89"/>
      <c r="AB83" s="89"/>
      <c r="AC83" s="89"/>
      <c r="AD83" s="89"/>
    </row>
    <row r="84" spans="1:30" x14ac:dyDescent="0.25">
      <c r="A84" s="24"/>
      <c r="B84" s="123"/>
      <c r="C84" s="1"/>
      <c r="D84" s="123"/>
      <c r="E84" s="12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7"/>
      <c r="R84" s="147"/>
      <c r="S84" s="147"/>
      <c r="T84" s="147"/>
      <c r="U84" s="147"/>
      <c r="V84" s="1"/>
      <c r="W84" s="123"/>
      <c r="X84" s="1"/>
      <c r="Y84" s="89"/>
      <c r="Z84" s="89"/>
      <c r="AA84" s="89"/>
      <c r="AB84" s="89"/>
      <c r="AC84" s="89"/>
      <c r="AD84" s="89"/>
    </row>
    <row r="85" spans="1:30" x14ac:dyDescent="0.25">
      <c r="A85" s="24"/>
      <c r="B85" s="123"/>
      <c r="C85" s="1"/>
      <c r="D85" s="123"/>
      <c r="E85" s="12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7"/>
      <c r="R85" s="147"/>
      <c r="S85" s="147"/>
      <c r="T85" s="147"/>
      <c r="U85" s="147"/>
      <c r="V85" s="1"/>
      <c r="W85" s="123"/>
      <c r="X85" s="1"/>
      <c r="Y85" s="89"/>
      <c r="Z85" s="89"/>
      <c r="AA85" s="89"/>
      <c r="AB85" s="89"/>
      <c r="AC85" s="89"/>
      <c r="AD85" s="89"/>
    </row>
    <row r="86" spans="1:30" x14ac:dyDescent="0.25">
      <c r="A86" s="24"/>
      <c r="B86" s="123"/>
      <c r="C86" s="1"/>
      <c r="D86" s="123"/>
      <c r="E86" s="124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7"/>
      <c r="R86" s="147"/>
      <c r="S86" s="147"/>
      <c r="T86" s="147"/>
      <c r="U86" s="147"/>
      <c r="V86" s="1"/>
      <c r="W86" s="123"/>
      <c r="X86" s="1"/>
      <c r="Y86" s="89"/>
      <c r="Z86" s="89"/>
      <c r="AA86" s="89"/>
      <c r="AB86" s="89"/>
      <c r="AC86" s="89"/>
      <c r="AD86" s="89"/>
    </row>
    <row r="87" spans="1:30" x14ac:dyDescent="0.25">
      <c r="A87" s="24"/>
      <c r="B87" s="123"/>
      <c r="C87" s="1"/>
      <c r="D87" s="123"/>
      <c r="E87" s="124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7"/>
      <c r="R87" s="147"/>
      <c r="S87" s="147"/>
      <c r="T87" s="147"/>
      <c r="U87" s="147"/>
      <c r="V87" s="1"/>
      <c r="W87" s="123"/>
      <c r="X87" s="1"/>
      <c r="Y87" s="89"/>
      <c r="Z87" s="89"/>
      <c r="AA87" s="89"/>
      <c r="AB87" s="89"/>
      <c r="AC87" s="89"/>
      <c r="AD87" s="89"/>
    </row>
    <row r="88" spans="1:30" x14ac:dyDescent="0.25">
      <c r="A88" s="24"/>
      <c r="B88" s="123"/>
      <c r="C88" s="1"/>
      <c r="D88" s="123"/>
      <c r="E88" s="124"/>
      <c r="G88" s="1"/>
      <c r="H88" s="38"/>
      <c r="I88" s="1"/>
      <c r="J88" s="25"/>
      <c r="K88" s="25"/>
      <c r="L88" s="25"/>
      <c r="M88" s="1"/>
      <c r="N88" s="1"/>
      <c r="O88" s="1"/>
      <c r="P88" s="1"/>
      <c r="Q88" s="147"/>
      <c r="R88" s="147"/>
      <c r="S88" s="147"/>
      <c r="T88" s="147"/>
      <c r="U88" s="147"/>
      <c r="V88" s="1"/>
      <c r="W88" s="123"/>
      <c r="X88" s="1"/>
      <c r="Y88" s="89"/>
      <c r="Z88" s="89"/>
      <c r="AA88" s="89"/>
      <c r="AB88" s="89"/>
      <c r="AC88" s="89"/>
      <c r="AD88" s="89"/>
    </row>
    <row r="89" spans="1:30" x14ac:dyDescent="0.25">
      <c r="A89" s="24"/>
      <c r="B89" s="123"/>
      <c r="C89" s="1"/>
      <c r="D89" s="123"/>
      <c r="E89" s="124"/>
      <c r="G89" s="1"/>
      <c r="H89" s="38"/>
      <c r="I89" s="1"/>
      <c r="J89" s="25"/>
      <c r="K89" s="25"/>
      <c r="L89" s="25"/>
      <c r="M89" s="1"/>
      <c r="N89" s="1"/>
      <c r="O89" s="1"/>
      <c r="P89" s="1"/>
      <c r="Q89" s="147"/>
      <c r="R89" s="147"/>
      <c r="S89" s="147"/>
      <c r="T89" s="147"/>
      <c r="U89" s="147"/>
      <c r="V89" s="1"/>
      <c r="W89" s="123"/>
      <c r="X89" s="1"/>
      <c r="Y89" s="89"/>
      <c r="Z89" s="89"/>
      <c r="AA89" s="89"/>
      <c r="AB89" s="89"/>
      <c r="AC89" s="89"/>
      <c r="AD89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2019-01-22T13:37:12Z</dcterms:modified>
</cp:coreProperties>
</file>