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K14" i="1" l="1"/>
  <c r="O8" i="1"/>
  <c r="O14" i="1" s="1"/>
  <c r="O18" i="1" s="1"/>
  <c r="O21" i="1" s="1"/>
  <c r="M14" i="1"/>
  <c r="AE14" i="1"/>
  <c r="AD14" i="1"/>
  <c r="AC14" i="1"/>
  <c r="AB14" i="1"/>
  <c r="AA14" i="1"/>
  <c r="Z14" i="1"/>
  <c r="Y14" i="1"/>
  <c r="I20" i="1" s="1"/>
  <c r="N20" i="1" s="1"/>
  <c r="X14" i="1"/>
  <c r="H20" i="1" s="1"/>
  <c r="W14" i="1"/>
  <c r="G20" i="1" s="1"/>
  <c r="V14" i="1"/>
  <c r="F20" i="1" s="1"/>
  <c r="U14" i="1"/>
  <c r="E20" i="1" s="1"/>
  <c r="T14" i="1"/>
  <c r="I19" i="1" s="1"/>
  <c r="S14" i="1"/>
  <c r="H19" i="1" s="1"/>
  <c r="R14" i="1"/>
  <c r="G19" i="1" s="1"/>
  <c r="Q14" i="1"/>
  <c r="F19" i="1" s="1"/>
  <c r="P14" i="1"/>
  <c r="E19" i="1" s="1"/>
  <c r="L19" i="1" s="1"/>
  <c r="L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M19" i="1" l="1"/>
  <c r="N19" i="1"/>
  <c r="I21" i="1"/>
  <c r="N21" i="1" s="1"/>
  <c r="K19" i="1"/>
  <c r="H21" i="1"/>
  <c r="G21" i="1"/>
  <c r="L20" i="1"/>
  <c r="K20" i="1"/>
  <c r="M20" i="1"/>
  <c r="N14" i="1"/>
  <c r="N18" i="1" s="1"/>
  <c r="D15" i="1"/>
  <c r="E21" i="1"/>
  <c r="L18" i="1"/>
  <c r="M18" i="1"/>
  <c r="K18" i="1"/>
  <c r="F21" i="1"/>
  <c r="L21" i="1" l="1"/>
  <c r="M21" i="1"/>
  <c r="K21" i="1"/>
</calcChain>
</file>

<file path=xl/sharedStrings.xml><?xml version="1.0" encoding="utf-8"?>
<sst xmlns="http://schemas.openxmlformats.org/spreadsheetml/2006/main" count="131" uniqueCount="91">
  <si>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</si>
  <si>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</si>
  <si>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</si>
  <si>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</si>
  <si>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</si>
  <si>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</si>
  <si>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</si>
  <si>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</si>
  <si>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</si>
  <si>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</si>
  <si>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</si>
  <si>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</si>
  <si>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</si>
  <si>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</si>
  <si>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</si>
  <si>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</si>
  <si>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</si>
  <si>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</si>
  <si>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</si>
  <si>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</si>
  <si>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</si>
  <si>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</si>
  <si>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</si>
  <si>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</si>
  <si>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</si>
  <si>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</si>
  <si>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</si>
  <si>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</si>
  <si>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</si>
  <si>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</si>
  <si>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</si>
  <si>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</si>
  <si>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</si>
  <si>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</si>
  <si>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Roihu = Roihu, Helsinki  (1957)</t>
  </si>
  <si>
    <t>Henni Kauppinen</t>
  </si>
  <si>
    <t>PuMu</t>
  </si>
  <si>
    <t>PuMu = Puna-Mustat, Helsinki  (1941)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</si>
  <si>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</si>
  <si>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</si>
  <si>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</si>
  <si>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</si>
  <si>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</si>
  <si>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</si>
  <si>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</si>
  <si>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</si>
  <si>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</si>
  <si>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</si>
  <si>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</si>
  <si>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09.05. 2013  Lukko - Roihu  2-0  (6-2, 2-0)</t>
  </si>
  <si>
    <t>7.12.1993   Varkaus</t>
  </si>
  <si>
    <t>Espoon Pesis  (1996),  kasvattajaseura</t>
  </si>
  <si>
    <t xml:space="preserve">  19 v   5 kk   2 pv</t>
  </si>
  <si>
    <t>15.05. 2013  Pesä Ysit - Roihu  2-0  (12-10, 6-2)</t>
  </si>
  <si>
    <t xml:space="preserve">  19 v   5 kk   8 pv</t>
  </si>
  <si>
    <t>8.  ottelu</t>
  </si>
  <si>
    <t>05.06. 2013  Roihu - Kirittäret  0-2  (7-9, 1-7)</t>
  </si>
  <si>
    <t xml:space="preserve">  19 v   5 kk 28 pv</t>
  </si>
  <si>
    <t>11.</t>
  </si>
  <si>
    <t>alemmat pudotuspelit, superpesiskarsinta</t>
  </si>
  <si>
    <t>ViU</t>
  </si>
  <si>
    <t>play off</t>
  </si>
  <si>
    <t>ViU = Viinijärven Urheilijat  (1914)</t>
  </si>
  <si>
    <t>8.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</si>
  <si>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</si>
  <si>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</si>
  <si>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</si>
  <si>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</si>
  <si>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</si>
  <si>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</si>
  <si>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</si>
  <si>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</si>
  <si>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</si>
  <si>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</si>
  <si>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</si>
  <si>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</si>
  <si>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</si>
  <si>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</si>
  <si>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</si>
  <si>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</si>
  <si>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</si>
  <si>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3v</t>
  </si>
  <si>
    <t>Vesa Puutonen</t>
  </si>
  <si>
    <t>Tahko</t>
  </si>
  <si>
    <t>Tahko = Hyvinkään Tahko  (2017)</t>
  </si>
  <si>
    <t>10.</t>
  </si>
  <si>
    <t xml:space="preserve">  0-2  (2-8, 2-4)</t>
  </si>
  <si>
    <t>4/5</t>
  </si>
  <si>
    <t>2/2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</si>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</sst>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6" width="5.7109375" style="57" customWidth="1"/>
    <col min="17" max="17" width="6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1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8">
        <v>2010</v>
      </c>
      <c r="C4" s="58"/>
      <c r="D4" s="59" t="s">
        <v>36</v>
      </c>
      <c r="E4" s="58"/>
      <c r="F4" s="61" t="s">
        <v>38</v>
      </c>
      <c r="G4" s="63"/>
      <c r="H4" s="62"/>
      <c r="I4" s="58"/>
      <c r="J4" s="58"/>
      <c r="K4" s="58"/>
      <c r="L4" s="58"/>
      <c r="M4" s="58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8">
        <v>2011</v>
      </c>
      <c r="C5" s="58"/>
      <c r="D5" s="59" t="s">
        <v>39</v>
      </c>
      <c r="E5" s="58"/>
      <c r="F5" s="61" t="s">
        <v>38</v>
      </c>
      <c r="G5" s="63"/>
      <c r="H5" s="62"/>
      <c r="I5" s="58"/>
      <c r="J5" s="58"/>
      <c r="K5" s="58"/>
      <c r="L5" s="58"/>
      <c r="M5" s="58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8">
        <v>2012</v>
      </c>
      <c r="C6" s="58"/>
      <c r="D6" s="59" t="s">
        <v>39</v>
      </c>
      <c r="E6" s="58"/>
      <c r="F6" s="61" t="s">
        <v>38</v>
      </c>
      <c r="G6" s="63"/>
      <c r="H6" s="62"/>
      <c r="I6" s="58"/>
      <c r="J6" s="58"/>
      <c r="K6" s="58"/>
      <c r="L6" s="58"/>
      <c r="M6" s="58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2013</v>
      </c>
      <c r="C7" s="27" t="s">
        <v>40</v>
      </c>
      <c r="D7" s="29" t="s">
        <v>39</v>
      </c>
      <c r="E7" s="27">
        <v>24</v>
      </c>
      <c r="F7" s="27">
        <v>1</v>
      </c>
      <c r="G7" s="27">
        <v>6</v>
      </c>
      <c r="H7" s="27">
        <v>16</v>
      </c>
      <c r="I7" s="27">
        <v>84</v>
      </c>
      <c r="J7" s="27">
        <v>24</v>
      </c>
      <c r="K7" s="27">
        <v>30</v>
      </c>
      <c r="L7" s="27">
        <v>23</v>
      </c>
      <c r="M7" s="27">
        <v>7</v>
      </c>
      <c r="N7" s="30">
        <v>0.48</v>
      </c>
      <c r="O7" s="37">
        <f>PRODUCT(I7/N7)</f>
        <v>175</v>
      </c>
      <c r="P7" s="27"/>
      <c r="Q7" s="27"/>
      <c r="R7" s="27"/>
      <c r="S7" s="27"/>
      <c r="T7" s="27"/>
      <c r="U7" s="28">
        <v>4</v>
      </c>
      <c r="V7" s="28">
        <v>0</v>
      </c>
      <c r="W7" s="28">
        <v>3</v>
      </c>
      <c r="X7" s="28">
        <v>5</v>
      </c>
      <c r="Y7" s="28">
        <v>19</v>
      </c>
      <c r="Z7" s="27"/>
      <c r="AA7" s="27"/>
      <c r="AB7" s="27"/>
      <c r="AC7" s="27"/>
      <c r="AD7" s="27"/>
      <c r="AE7" s="27"/>
      <c r="AF7" s="49" t="s">
        <v>64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2014</v>
      </c>
      <c r="C8" s="27" t="s">
        <v>58</v>
      </c>
      <c r="D8" s="29" t="s">
        <v>39</v>
      </c>
      <c r="E8" s="27">
        <v>24</v>
      </c>
      <c r="F8" s="27">
        <v>0</v>
      </c>
      <c r="G8" s="27">
        <v>4</v>
      </c>
      <c r="H8" s="27">
        <v>11</v>
      </c>
      <c r="I8" s="27">
        <v>98</v>
      </c>
      <c r="J8" s="27">
        <v>20</v>
      </c>
      <c r="K8" s="27">
        <v>42</v>
      </c>
      <c r="L8" s="27">
        <v>32</v>
      </c>
      <c r="M8" s="27">
        <v>4</v>
      </c>
      <c r="N8" s="30">
        <v>0.53</v>
      </c>
      <c r="O8" s="37">
        <f>PRODUCT(I8/N8)</f>
        <v>184.90566037735849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0</v>
      </c>
      <c r="X8" s="28">
        <v>3</v>
      </c>
      <c r="Y8" s="28">
        <v>13</v>
      </c>
      <c r="Z8" s="27"/>
      <c r="AA8" s="27"/>
      <c r="AB8" s="27"/>
      <c r="AC8" s="27"/>
      <c r="AD8" s="27"/>
      <c r="AE8" s="27"/>
      <c r="AF8" s="49" t="s">
        <v>59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63</v>
      </c>
      <c r="D9" s="29" t="s">
        <v>60</v>
      </c>
      <c r="E9" s="27">
        <v>24</v>
      </c>
      <c r="F9" s="27">
        <v>1</v>
      </c>
      <c r="G9" s="27">
        <v>5</v>
      </c>
      <c r="H9" s="27">
        <v>7</v>
      </c>
      <c r="I9" s="27">
        <v>63</v>
      </c>
      <c r="J9" s="27">
        <v>13</v>
      </c>
      <c r="K9" s="27">
        <v>27</v>
      </c>
      <c r="L9" s="27">
        <v>17</v>
      </c>
      <c r="M9" s="27">
        <v>6</v>
      </c>
      <c r="N9" s="30">
        <v>0.47010000000000002</v>
      </c>
      <c r="O9" s="83">
        <v>134</v>
      </c>
      <c r="P9" s="27">
        <v>3</v>
      </c>
      <c r="Q9" s="27">
        <v>1</v>
      </c>
      <c r="R9" s="27">
        <v>3</v>
      </c>
      <c r="S9" s="27">
        <v>4</v>
      </c>
      <c r="T9" s="27">
        <v>13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 t="s">
        <v>61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2016</v>
      </c>
      <c r="C10" s="27"/>
      <c r="D10" s="29"/>
      <c r="E10" s="27"/>
      <c r="F10" s="27"/>
      <c r="G10" s="27"/>
      <c r="H10" s="65"/>
      <c r="I10" s="27"/>
      <c r="J10" s="27"/>
      <c r="K10" s="27"/>
      <c r="L10" s="27"/>
      <c r="M10" s="27"/>
      <c r="N10" s="30"/>
      <c r="O10" s="109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8">
        <v>2017</v>
      </c>
      <c r="C11" s="58"/>
      <c r="D11" s="59" t="s">
        <v>83</v>
      </c>
      <c r="E11" s="58"/>
      <c r="F11" s="61" t="s">
        <v>38</v>
      </c>
      <c r="G11" s="63"/>
      <c r="H11" s="62"/>
      <c r="I11" s="58"/>
      <c r="J11" s="58"/>
      <c r="K11" s="58"/>
      <c r="L11" s="58"/>
      <c r="M11" s="58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2018</v>
      </c>
      <c r="C12" s="27" t="s">
        <v>85</v>
      </c>
      <c r="D12" s="29" t="s">
        <v>83</v>
      </c>
      <c r="E12" s="27">
        <v>22</v>
      </c>
      <c r="F12" s="27">
        <v>0</v>
      </c>
      <c r="G12" s="33">
        <v>7</v>
      </c>
      <c r="H12" s="65">
        <v>5</v>
      </c>
      <c r="I12" s="27">
        <v>62</v>
      </c>
      <c r="J12" s="27">
        <v>11</v>
      </c>
      <c r="K12" s="27">
        <v>32</v>
      </c>
      <c r="L12" s="27">
        <v>12</v>
      </c>
      <c r="M12" s="27">
        <v>7</v>
      </c>
      <c r="N12" s="30">
        <v>0.46610000000000001</v>
      </c>
      <c r="O12" s="109">
        <v>133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58">
        <v>2019</v>
      </c>
      <c r="C13" s="58"/>
      <c r="D13" s="59" t="s">
        <v>39</v>
      </c>
      <c r="E13" s="58"/>
      <c r="F13" s="61" t="s">
        <v>38</v>
      </c>
      <c r="G13" s="63"/>
      <c r="H13" s="62"/>
      <c r="I13" s="58"/>
      <c r="J13" s="58"/>
      <c r="K13" s="58"/>
      <c r="L13" s="58"/>
      <c r="M13" s="58"/>
      <c r="N13" s="6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94</v>
      </c>
      <c r="F14" s="19">
        <f t="shared" si="0"/>
        <v>2</v>
      </c>
      <c r="G14" s="19">
        <f t="shared" si="0"/>
        <v>22</v>
      </c>
      <c r="H14" s="19">
        <f t="shared" si="0"/>
        <v>39</v>
      </c>
      <c r="I14" s="19">
        <f t="shared" si="0"/>
        <v>307</v>
      </c>
      <c r="J14" s="19">
        <f t="shared" si="0"/>
        <v>68</v>
      </c>
      <c r="K14" s="19">
        <f t="shared" si="0"/>
        <v>131</v>
      </c>
      <c r="L14" s="19">
        <f t="shared" si="0"/>
        <v>84</v>
      </c>
      <c r="M14" s="19">
        <f t="shared" si="0"/>
        <v>24</v>
      </c>
      <c r="N14" s="31">
        <f>PRODUCT(I14/O14)</f>
        <v>0.48970685607656655</v>
      </c>
      <c r="O14" s="32">
        <f t="shared" ref="O14:AE14" si="1">SUM(O4:O13)</f>
        <v>626.90566037735846</v>
      </c>
      <c r="P14" s="19">
        <f t="shared" si="1"/>
        <v>3</v>
      </c>
      <c r="Q14" s="19">
        <f t="shared" si="1"/>
        <v>1</v>
      </c>
      <c r="R14" s="19">
        <f t="shared" si="1"/>
        <v>3</v>
      </c>
      <c r="S14" s="19">
        <f t="shared" si="1"/>
        <v>4</v>
      </c>
      <c r="T14" s="19">
        <f t="shared" si="1"/>
        <v>13</v>
      </c>
      <c r="U14" s="19">
        <f t="shared" si="1"/>
        <v>11</v>
      </c>
      <c r="V14" s="19">
        <f t="shared" si="1"/>
        <v>0</v>
      </c>
      <c r="W14" s="19">
        <f t="shared" si="1"/>
        <v>3</v>
      </c>
      <c r="X14" s="19">
        <f t="shared" si="1"/>
        <v>8</v>
      </c>
      <c r="Y14" s="19">
        <f t="shared" si="1"/>
        <v>32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188.66666666666666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42</v>
      </c>
      <c r="Q17" s="13"/>
      <c r="R17" s="13"/>
      <c r="S17" s="13"/>
      <c r="T17" s="64"/>
      <c r="U17" s="64"/>
      <c r="V17" s="64"/>
      <c r="W17" s="64"/>
      <c r="X17" s="64"/>
      <c r="Y17" s="13"/>
      <c r="Z17" s="13"/>
      <c r="AA17" s="13"/>
      <c r="AB17" s="13"/>
      <c r="AC17" s="13"/>
      <c r="AD17" s="13"/>
      <c r="AE17" s="13"/>
      <c r="AF17" s="6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94</v>
      </c>
      <c r="F18" s="27">
        <f>PRODUCT(F14)</f>
        <v>2</v>
      </c>
      <c r="G18" s="27">
        <f>PRODUCT(G14)</f>
        <v>22</v>
      </c>
      <c r="H18" s="27">
        <f>PRODUCT(H14)</f>
        <v>39</v>
      </c>
      <c r="I18" s="27">
        <f>PRODUCT(I14)</f>
        <v>307</v>
      </c>
      <c r="J18" s="1"/>
      <c r="K18" s="43">
        <f>PRODUCT((F18+G18)/E18)</f>
        <v>0.25531914893617019</v>
      </c>
      <c r="L18" s="43">
        <f>PRODUCT(H18/E18)</f>
        <v>0.41489361702127658</v>
      </c>
      <c r="M18" s="43">
        <f>PRODUCT(I18/E18)</f>
        <v>3.2659574468085109</v>
      </c>
      <c r="N18" s="30">
        <f>PRODUCT(N14)</f>
        <v>0.48970685607656655</v>
      </c>
      <c r="O18" s="25">
        <f>PRODUCT(O14)</f>
        <v>626.90566037735846</v>
      </c>
      <c r="P18" s="66" t="s">
        <v>43</v>
      </c>
      <c r="Q18" s="67"/>
      <c r="R18" s="67"/>
      <c r="S18" s="68" t="s">
        <v>49</v>
      </c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 t="s">
        <v>44</v>
      </c>
      <c r="AE18" s="69"/>
      <c r="AF18" s="70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>
        <f>PRODUCT(P14)</f>
        <v>3</v>
      </c>
      <c r="F19" s="27">
        <f t="shared" ref="F19:I19" si="2">PRODUCT(Q14)</f>
        <v>1</v>
      </c>
      <c r="G19" s="27">
        <f t="shared" si="2"/>
        <v>3</v>
      </c>
      <c r="H19" s="27">
        <f t="shared" si="2"/>
        <v>4</v>
      </c>
      <c r="I19" s="27">
        <f t="shared" si="2"/>
        <v>13</v>
      </c>
      <c r="J19" s="1"/>
      <c r="K19" s="43">
        <f>PRODUCT((F19+G19)/E19)</f>
        <v>1.3333333333333333</v>
      </c>
      <c r="L19" s="43">
        <f>PRODUCT(H19/E19)</f>
        <v>1.3333333333333333</v>
      </c>
      <c r="M19" s="43">
        <f>PRODUCT(I19/E19)</f>
        <v>4.333333333333333</v>
      </c>
      <c r="N19" s="30">
        <f>PRODUCT(I19/O19)</f>
        <v>0.56521739130434778</v>
      </c>
      <c r="O19" s="25">
        <v>23</v>
      </c>
      <c r="P19" s="71" t="s">
        <v>45</v>
      </c>
      <c r="Q19" s="72"/>
      <c r="R19" s="72"/>
      <c r="S19" s="73" t="s">
        <v>53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 t="s">
        <v>47</v>
      </c>
      <c r="AE19" s="74"/>
      <c r="AF19" s="75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>
        <f>PRODUCT(U14)</f>
        <v>11</v>
      </c>
      <c r="F20" s="28">
        <f t="shared" ref="F20:I20" si="3">PRODUCT(V14)</f>
        <v>0</v>
      </c>
      <c r="G20" s="28">
        <f t="shared" si="3"/>
        <v>3</v>
      </c>
      <c r="H20" s="28">
        <f t="shared" si="3"/>
        <v>8</v>
      </c>
      <c r="I20" s="28">
        <f t="shared" si="3"/>
        <v>32</v>
      </c>
      <c r="J20" s="1"/>
      <c r="K20" s="50">
        <f>PRODUCT((F20+G20)/E20)</f>
        <v>0.27272727272727271</v>
      </c>
      <c r="L20" s="50">
        <f>PRODUCT(H20/E20)</f>
        <v>0.72727272727272729</v>
      </c>
      <c r="M20" s="50">
        <f>PRODUCT(I20/E20)</f>
        <v>2.9090909090909092</v>
      </c>
      <c r="N20" s="51">
        <f>PRODUCT(I20/O20)</f>
        <v>0.49230769230769234</v>
      </c>
      <c r="O20" s="25">
        <v>65</v>
      </c>
      <c r="P20" s="71" t="s">
        <v>46</v>
      </c>
      <c r="Q20" s="72"/>
      <c r="R20" s="72"/>
      <c r="S20" s="73" t="s">
        <v>49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44</v>
      </c>
      <c r="AE20" s="74"/>
      <c r="AF20" s="75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108</v>
      </c>
      <c r="F21" s="19">
        <f>SUM(F18:F20)</f>
        <v>3</v>
      </c>
      <c r="G21" s="19">
        <f>SUM(G18:G20)</f>
        <v>28</v>
      </c>
      <c r="H21" s="19">
        <f>SUM(H18:H20)</f>
        <v>51</v>
      </c>
      <c r="I21" s="19">
        <f>SUM(I18:I20)</f>
        <v>352</v>
      </c>
      <c r="J21" s="1"/>
      <c r="K21" s="55">
        <f>PRODUCT((F21+G21)/E21)</f>
        <v>0.28703703703703703</v>
      </c>
      <c r="L21" s="55">
        <f>PRODUCT(H21/E21)</f>
        <v>0.47222222222222221</v>
      </c>
      <c r="M21" s="55">
        <f>PRODUCT(I21/E21)</f>
        <v>3.2592592592592591</v>
      </c>
      <c r="N21" s="31">
        <f>PRODUCT(I21/O21)</f>
        <v>0.49237265769332278</v>
      </c>
      <c r="O21" s="25">
        <f>SUM(O18:O20)</f>
        <v>714.90566037735846</v>
      </c>
      <c r="P21" s="76" t="s">
        <v>48</v>
      </c>
      <c r="Q21" s="77"/>
      <c r="R21" s="77"/>
      <c r="S21" s="78" t="s">
        <v>56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55</v>
      </c>
      <c r="AE21" s="79"/>
      <c r="AF21" s="80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81" t="s">
        <v>41</v>
      </c>
      <c r="C23" s="82"/>
      <c r="D23" s="82" t="s">
        <v>51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81"/>
      <c r="C24" s="81"/>
      <c r="D24" s="82" t="s">
        <v>37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81"/>
      <c r="C25" s="81"/>
      <c r="D25" s="81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81"/>
      <c r="C26" s="81"/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84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sortState ref="B12:AB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4" t="s">
        <v>65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62"/>
      <c r="Y1" s="87"/>
      <c r="Z1" s="87"/>
      <c r="AA1" s="87"/>
      <c r="AB1" s="87"/>
      <c r="AC1" s="87"/>
      <c r="AD1" s="87"/>
    </row>
    <row r="2" spans="1:30" x14ac:dyDescent="0.25">
      <c r="A2" s="9"/>
      <c r="B2" s="105" t="s">
        <v>35</v>
      </c>
      <c r="C2" s="106" t="s">
        <v>50</v>
      </c>
      <c r="D2" s="88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5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66</v>
      </c>
      <c r="C3" s="23" t="s">
        <v>67</v>
      </c>
      <c r="D3" s="91" t="s">
        <v>68</v>
      </c>
      <c r="E3" s="92" t="s">
        <v>1</v>
      </c>
      <c r="F3" s="25"/>
      <c r="G3" s="93" t="s">
        <v>69</v>
      </c>
      <c r="H3" s="94" t="s">
        <v>70</v>
      </c>
      <c r="I3" s="94" t="s">
        <v>31</v>
      </c>
      <c r="J3" s="18" t="s">
        <v>71</v>
      </c>
      <c r="K3" s="95" t="s">
        <v>72</v>
      </c>
      <c r="L3" s="95" t="s">
        <v>73</v>
      </c>
      <c r="M3" s="93" t="s">
        <v>74</v>
      </c>
      <c r="N3" s="93" t="s">
        <v>30</v>
      </c>
      <c r="O3" s="94" t="s">
        <v>75</v>
      </c>
      <c r="P3" s="93" t="s">
        <v>70</v>
      </c>
      <c r="Q3" s="93" t="s">
        <v>3</v>
      </c>
      <c r="R3" s="93">
        <v>1</v>
      </c>
      <c r="S3" s="93">
        <v>2</v>
      </c>
      <c r="T3" s="93">
        <v>3</v>
      </c>
      <c r="U3" s="93" t="s">
        <v>76</v>
      </c>
      <c r="V3" s="18" t="s">
        <v>21</v>
      </c>
      <c r="W3" s="17" t="s">
        <v>77</v>
      </c>
      <c r="X3" s="17" t="s">
        <v>78</v>
      </c>
      <c r="Y3" s="87"/>
      <c r="Z3" s="87"/>
      <c r="AA3" s="87"/>
      <c r="AB3" s="87"/>
      <c r="AC3" s="87"/>
      <c r="AD3" s="87"/>
    </row>
    <row r="4" spans="1:30" x14ac:dyDescent="0.25">
      <c r="A4" s="9"/>
      <c r="B4" s="96" t="s">
        <v>80</v>
      </c>
      <c r="C4" s="107" t="s">
        <v>86</v>
      </c>
      <c r="D4" s="96" t="s">
        <v>79</v>
      </c>
      <c r="E4" s="108" t="s">
        <v>39</v>
      </c>
      <c r="F4" s="83"/>
      <c r="G4" s="97">
        <v>1</v>
      </c>
      <c r="H4" s="117"/>
      <c r="I4" s="97"/>
      <c r="J4" s="118" t="s">
        <v>81</v>
      </c>
      <c r="K4" s="118">
        <v>6</v>
      </c>
      <c r="L4" s="118"/>
      <c r="M4" s="118">
        <v>1</v>
      </c>
      <c r="N4" s="97"/>
      <c r="O4" s="117">
        <v>1</v>
      </c>
      <c r="P4" s="97">
        <v>1</v>
      </c>
      <c r="Q4" s="119" t="s">
        <v>87</v>
      </c>
      <c r="R4" s="119" t="s">
        <v>88</v>
      </c>
      <c r="S4" s="119" t="s">
        <v>89</v>
      </c>
      <c r="T4" s="119" t="s">
        <v>90</v>
      </c>
      <c r="U4" s="119" t="s">
        <v>89</v>
      </c>
      <c r="V4" s="120">
        <v>0.8</v>
      </c>
      <c r="W4" s="121" t="s">
        <v>82</v>
      </c>
      <c r="X4" s="97">
        <v>1909</v>
      </c>
      <c r="Y4" s="87"/>
      <c r="Z4" s="87"/>
      <c r="AA4" s="87"/>
      <c r="AB4" s="87"/>
      <c r="AC4" s="87"/>
      <c r="AD4" s="87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7"/>
      <c r="Z5" s="87"/>
      <c r="AA5" s="87"/>
      <c r="AB5" s="87"/>
      <c r="AC5" s="87"/>
      <c r="AD5" s="87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7"/>
      <c r="Z6" s="87"/>
      <c r="AA6" s="87"/>
      <c r="AB6" s="87"/>
      <c r="AC6" s="87"/>
      <c r="AD6" s="87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2019-09-01T21:07:35Z</dcterms:modified>
</cp:coreProperties>
</file>