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Y13" i="1"/>
  <c r="I19" i="1" s="1"/>
  <c r="X13" i="1"/>
  <c r="H19" i="1" s="1"/>
  <c r="W13" i="1"/>
  <c r="G19" i="1" s="1"/>
  <c r="V13" i="1"/>
  <c r="F19" i="1" s="1"/>
  <c r="U13" i="1"/>
  <c r="E19" i="1" s="1"/>
  <c r="T13" i="1"/>
  <c r="S13" i="1"/>
  <c r="R13" i="1"/>
  <c r="Q13" i="1"/>
  <c r="P13" i="1"/>
  <c r="M13" i="1"/>
  <c r="L13" i="1"/>
  <c r="K13" i="1"/>
  <c r="J13" i="1"/>
  <c r="I13" i="1"/>
  <c r="I17" i="1" s="1"/>
  <c r="H13" i="1"/>
  <c r="H17" i="1" s="1"/>
  <c r="G13" i="1"/>
  <c r="G17" i="1" s="1"/>
  <c r="F13" i="1"/>
  <c r="F17" i="1" s="1"/>
  <c r="E13" i="1"/>
  <c r="E17" i="1" s="1"/>
  <c r="K19" i="1" l="1"/>
  <c r="L19" i="1"/>
  <c r="M19" i="1"/>
  <c r="E20" i="1"/>
  <c r="H20" i="1"/>
  <c r="F20" i="1"/>
  <c r="D14" i="1"/>
  <c r="I20" i="1"/>
  <c r="M17" i="1"/>
  <c r="O13" i="1"/>
  <c r="N13" i="1" s="1"/>
  <c r="N17" i="1" s="1"/>
  <c r="G20" i="1"/>
  <c r="L17" i="1"/>
  <c r="K17" i="1"/>
  <c r="M20" i="1" l="1"/>
  <c r="K20" i="1"/>
  <c r="L20" i="1"/>
  <c r="O17" i="1"/>
  <c r="O20" i="1" l="1"/>
  <c r="N20" i="1" s="1"/>
</calcChain>
</file>

<file path=xl/sharedStrings.xml><?xml version="1.0" encoding="utf-8"?>
<sst xmlns="http://schemas.openxmlformats.org/spreadsheetml/2006/main" count="87" uniqueCount="52">
  <si>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</si>
  <si>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</si>
  <si>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</si>
  <si>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</si>
  <si>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</si>
  <si>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</si>
  <si>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</si>
  <si>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</si>
  <si>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</si>
  <si>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</si>
  <si>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</si>
  <si>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</si>
  <si>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</si>
  <si>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</si>
  <si>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</si>
  <si>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</si>
  <si>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</si>
  <si>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</si>
  <si>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</si>
  <si>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</si>
  <si>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</si>
  <si>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</si>
  <si>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</si>
  <si>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</si>
  <si>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</si>
  <si>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</si>
  <si>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</si>
  <si>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</si>
  <si>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</si>
  <si>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</si>
  <si>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</si>
  <si>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</si>
  <si>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</si>
  <si>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</si>
  <si>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</si>
  <si>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</si>
  <si>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1.  ottelu</t>
  </si>
  <si>
    <t>KL - %</t>
  </si>
  <si>
    <t>Seurat</t>
  </si>
  <si>
    <t>SiiPe</t>
  </si>
  <si>
    <t>suomensarja</t>
  </si>
  <si>
    <t>Lyöty</t>
  </si>
  <si>
    <t>Tuotu</t>
  </si>
  <si>
    <t>Pinja Kesti</t>
  </si>
  <si>
    <t>SiiPe = Siilinjärven Pesis  (1987),  kasvattajaseura</t>
  </si>
  <si>
    <t>31.08. 2019  LaVe - SiiPe  0-2  (0-5, 1-5)</t>
  </si>
  <si>
    <t>5.12.1997   Siilinjärvi</t>
  </si>
  <si>
    <t>21 v   8 kk 26 pv</t>
  </si>
  <si>
    <t>07.09. 2019  LaVe - SiiPe  0-2  (2-5, 0-3)</t>
  </si>
  <si>
    <t>3.  ottelu</t>
  </si>
  <si>
    <t>21 v   9 kk   2 pv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</si>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</sst>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2" customWidth="1"/>
    <col min="4" max="4" width="9.7109375" style="64" customWidth="1"/>
    <col min="5" max="12" width="5.7109375" style="64" customWidth="1"/>
    <col min="13" max="13" width="6.28515625" style="64" customWidth="1"/>
    <col min="14" max="14" width="8.28515625" style="64" customWidth="1"/>
    <col min="15" max="15" width="0.7109375" style="64" customWidth="1"/>
    <col min="16" max="23" width="5.7109375" style="64" customWidth="1"/>
    <col min="24" max="31" width="5.7109375" style="26" customWidth="1"/>
    <col min="32" max="32" width="66.42578125" style="26" customWidth="1"/>
    <col min="33" max="16384" width="9.140625" style="26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46</v>
      </c>
      <c r="F1" s="5"/>
      <c r="G1" s="5"/>
      <c r="H1" s="5"/>
      <c r="I1" s="5"/>
      <c r="J1" s="5"/>
      <c r="K1" s="5"/>
      <c r="L1" s="5"/>
      <c r="M1" s="3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7">
        <v>2013</v>
      </c>
      <c r="C4" s="67"/>
      <c r="D4" s="68" t="s">
        <v>39</v>
      </c>
      <c r="E4" s="67"/>
      <c r="F4" s="69" t="s">
        <v>40</v>
      </c>
      <c r="G4" s="70"/>
      <c r="H4" s="71"/>
      <c r="I4" s="67"/>
      <c r="J4" s="67"/>
      <c r="K4" s="67"/>
      <c r="L4" s="67"/>
      <c r="M4" s="67"/>
      <c r="N4" s="67"/>
      <c r="O4" s="25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24"/>
      <c r="AH4" s="24"/>
      <c r="AI4" s="24"/>
      <c r="AJ4" s="24"/>
      <c r="AK4" s="7"/>
    </row>
    <row r="5" spans="1:37" ht="15" customHeight="1" x14ac:dyDescent="0.2">
      <c r="A5" s="1"/>
      <c r="B5" s="67">
        <v>2014</v>
      </c>
      <c r="C5" s="67"/>
      <c r="D5" s="68" t="s">
        <v>39</v>
      </c>
      <c r="E5" s="67"/>
      <c r="F5" s="69" t="s">
        <v>40</v>
      </c>
      <c r="G5" s="70"/>
      <c r="H5" s="71"/>
      <c r="I5" s="67"/>
      <c r="J5" s="67"/>
      <c r="K5" s="67"/>
      <c r="L5" s="67"/>
      <c r="M5" s="67"/>
      <c r="N5" s="67"/>
      <c r="O5" s="25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24"/>
      <c r="AH5" s="24"/>
      <c r="AI5" s="24"/>
      <c r="AJ5" s="24"/>
      <c r="AK5" s="7"/>
    </row>
    <row r="6" spans="1:37" ht="15" customHeight="1" x14ac:dyDescent="0.2">
      <c r="A6" s="1"/>
      <c r="B6" s="67">
        <v>2015</v>
      </c>
      <c r="C6" s="67"/>
      <c r="D6" s="68" t="s">
        <v>39</v>
      </c>
      <c r="E6" s="67"/>
      <c r="F6" s="69" t="s">
        <v>40</v>
      </c>
      <c r="G6" s="70"/>
      <c r="H6" s="71"/>
      <c r="I6" s="67"/>
      <c r="J6" s="67"/>
      <c r="K6" s="67"/>
      <c r="L6" s="67"/>
      <c r="M6" s="67"/>
      <c r="N6" s="67"/>
      <c r="O6" s="25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23"/>
      <c r="AG6" s="24"/>
      <c r="AH6" s="24"/>
      <c r="AI6" s="24"/>
      <c r="AJ6" s="24"/>
      <c r="AK6" s="7"/>
    </row>
    <row r="7" spans="1:37" ht="15" customHeight="1" x14ac:dyDescent="0.2">
      <c r="A7" s="1"/>
      <c r="B7" s="67">
        <v>2016</v>
      </c>
      <c r="C7" s="67"/>
      <c r="D7" s="68" t="s">
        <v>39</v>
      </c>
      <c r="E7" s="67"/>
      <c r="F7" s="69" t="s">
        <v>40</v>
      </c>
      <c r="G7" s="70"/>
      <c r="H7" s="71"/>
      <c r="I7" s="67"/>
      <c r="J7" s="67"/>
      <c r="K7" s="67"/>
      <c r="L7" s="67"/>
      <c r="M7" s="67"/>
      <c r="N7" s="67"/>
      <c r="O7" s="25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0"/>
      <c r="AC7" s="30"/>
      <c r="AD7" s="30"/>
      <c r="AE7" s="30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67">
        <v>2017</v>
      </c>
      <c r="C8" s="67"/>
      <c r="D8" s="68" t="s">
        <v>39</v>
      </c>
      <c r="E8" s="67"/>
      <c r="F8" s="69" t="s">
        <v>40</v>
      </c>
      <c r="G8" s="70"/>
      <c r="H8" s="71"/>
      <c r="I8" s="67"/>
      <c r="J8" s="67"/>
      <c r="K8" s="67"/>
      <c r="L8" s="67"/>
      <c r="M8" s="67"/>
      <c r="N8" s="67"/>
      <c r="O8" s="25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23"/>
      <c r="AG8" s="24"/>
      <c r="AH8" s="24"/>
      <c r="AI8" s="24"/>
      <c r="AJ8" s="24"/>
      <c r="AK8" s="7"/>
    </row>
    <row r="9" spans="1:37" ht="15" customHeight="1" x14ac:dyDescent="0.2">
      <c r="A9" s="1"/>
      <c r="B9" s="67">
        <v>2018</v>
      </c>
      <c r="C9" s="67"/>
      <c r="D9" s="68" t="s">
        <v>39</v>
      </c>
      <c r="E9" s="67"/>
      <c r="F9" s="69" t="s">
        <v>40</v>
      </c>
      <c r="G9" s="70"/>
      <c r="H9" s="71"/>
      <c r="I9" s="67"/>
      <c r="J9" s="67"/>
      <c r="K9" s="67"/>
      <c r="L9" s="67"/>
      <c r="M9" s="67"/>
      <c r="N9" s="67"/>
      <c r="O9" s="25"/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0"/>
      <c r="AC9" s="30"/>
      <c r="AD9" s="30"/>
      <c r="AE9" s="30"/>
      <c r="AF9" s="23"/>
      <c r="AG9" s="24"/>
      <c r="AH9" s="24"/>
      <c r="AI9" s="24"/>
      <c r="AJ9" s="24"/>
      <c r="AK9" s="7"/>
    </row>
    <row r="10" spans="1:37" ht="15" customHeight="1" x14ac:dyDescent="0.2">
      <c r="A10" s="1"/>
      <c r="B10" s="67">
        <v>2019</v>
      </c>
      <c r="C10" s="67"/>
      <c r="D10" s="68" t="s">
        <v>39</v>
      </c>
      <c r="E10" s="67"/>
      <c r="F10" s="69" t="s">
        <v>40</v>
      </c>
      <c r="G10" s="70"/>
      <c r="H10" s="71"/>
      <c r="I10" s="67"/>
      <c r="J10" s="67"/>
      <c r="K10" s="67"/>
      <c r="L10" s="67"/>
      <c r="M10" s="67"/>
      <c r="N10" s="67"/>
      <c r="O10" s="25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0"/>
      <c r="AC10" s="30"/>
      <c r="AD10" s="30"/>
      <c r="AE10" s="30"/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27">
        <v>2019</v>
      </c>
      <c r="C11" s="27"/>
      <c r="D11" s="28" t="s">
        <v>39</v>
      </c>
      <c r="E11" s="27"/>
      <c r="F11" s="29" t="s">
        <v>34</v>
      </c>
      <c r="G11" s="66"/>
      <c r="H11" s="65"/>
      <c r="I11" s="27"/>
      <c r="J11" s="27"/>
      <c r="K11" s="27"/>
      <c r="L11" s="27"/>
      <c r="M11" s="27"/>
      <c r="N11" s="27"/>
      <c r="O11" s="34"/>
      <c r="P11" s="30"/>
      <c r="Q11" s="30"/>
      <c r="R11" s="30"/>
      <c r="S11" s="30"/>
      <c r="T11" s="30"/>
      <c r="U11" s="31">
        <v>3</v>
      </c>
      <c r="V11" s="31">
        <v>0</v>
      </c>
      <c r="W11" s="31">
        <v>4</v>
      </c>
      <c r="X11" s="31">
        <v>1</v>
      </c>
      <c r="Y11" s="31">
        <v>15</v>
      </c>
      <c r="Z11" s="30"/>
      <c r="AA11" s="30"/>
      <c r="AB11" s="30"/>
      <c r="AC11" s="30"/>
      <c r="AD11" s="30"/>
      <c r="AE11" s="30"/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30">
        <v>2020</v>
      </c>
      <c r="C12" s="30" t="s">
        <v>51</v>
      </c>
      <c r="D12" s="32" t="s">
        <v>39</v>
      </c>
      <c r="E12" s="30">
        <v>20</v>
      </c>
      <c r="F12" s="30">
        <v>0</v>
      </c>
      <c r="G12" s="30">
        <v>6</v>
      </c>
      <c r="H12" s="30">
        <v>9</v>
      </c>
      <c r="I12" s="30">
        <v>67</v>
      </c>
      <c r="J12" s="30">
        <v>12</v>
      </c>
      <c r="K12" s="30">
        <v>29</v>
      </c>
      <c r="L12" s="30">
        <v>20</v>
      </c>
      <c r="M12" s="30">
        <v>6</v>
      </c>
      <c r="N12" s="33">
        <v>0.438</v>
      </c>
      <c r="O12" s="34">
        <v>153</v>
      </c>
      <c r="P12" s="30"/>
      <c r="Q12" s="30"/>
      <c r="R12" s="30"/>
      <c r="S12" s="30"/>
      <c r="T12" s="30"/>
      <c r="U12" s="31"/>
      <c r="V12" s="31"/>
      <c r="W12" s="31"/>
      <c r="X12" s="31"/>
      <c r="Y12" s="31"/>
      <c r="Z12" s="30"/>
      <c r="AA12" s="30"/>
      <c r="AB12" s="30"/>
      <c r="AC12" s="30"/>
      <c r="AD12" s="30"/>
      <c r="AE12" s="30"/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20</v>
      </c>
      <c r="F13" s="18">
        <f t="shared" si="0"/>
        <v>0</v>
      </c>
      <c r="G13" s="18">
        <f t="shared" si="0"/>
        <v>6</v>
      </c>
      <c r="H13" s="18">
        <f t="shared" si="0"/>
        <v>9</v>
      </c>
      <c r="I13" s="18">
        <f t="shared" si="0"/>
        <v>67</v>
      </c>
      <c r="J13" s="18">
        <f t="shared" si="0"/>
        <v>12</v>
      </c>
      <c r="K13" s="18">
        <f t="shared" si="0"/>
        <v>29</v>
      </c>
      <c r="L13" s="18">
        <f t="shared" si="0"/>
        <v>20</v>
      </c>
      <c r="M13" s="18">
        <f t="shared" si="0"/>
        <v>6</v>
      </c>
      <c r="N13" s="35">
        <f>PRODUCT(I13/O13)</f>
        <v>0.43790849673202614</v>
      </c>
      <c r="O13" s="36">
        <f>SUM(O10:O12)</f>
        <v>153</v>
      </c>
      <c r="P13" s="18">
        <f t="shared" ref="P13:AE13" si="1">SUM(P4:P12)</f>
        <v>0</v>
      </c>
      <c r="Q13" s="18">
        <f t="shared" si="1"/>
        <v>0</v>
      </c>
      <c r="R13" s="18">
        <f t="shared" si="1"/>
        <v>0</v>
      </c>
      <c r="S13" s="18">
        <f t="shared" si="1"/>
        <v>0</v>
      </c>
      <c r="T13" s="18">
        <f t="shared" si="1"/>
        <v>0</v>
      </c>
      <c r="U13" s="18">
        <f t="shared" si="1"/>
        <v>3</v>
      </c>
      <c r="V13" s="18">
        <f t="shared" si="1"/>
        <v>0</v>
      </c>
      <c r="W13" s="18">
        <f t="shared" si="1"/>
        <v>4</v>
      </c>
      <c r="X13" s="18">
        <f t="shared" si="1"/>
        <v>1</v>
      </c>
      <c r="Y13" s="18">
        <f t="shared" si="1"/>
        <v>15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24"/>
      <c r="AH13" s="24"/>
      <c r="AI13" s="24"/>
      <c r="AJ13" s="24"/>
      <c r="AK13" s="7"/>
    </row>
    <row r="14" spans="1:37" ht="15" customHeight="1" x14ac:dyDescent="0.2">
      <c r="A14" s="1"/>
      <c r="B14" s="32" t="s">
        <v>2</v>
      </c>
      <c r="C14" s="37"/>
      <c r="D14" s="38">
        <f>SUM(F13:H13)+((I13-F13-G13)/3)+(E13/3)+(Z13*25)+(AA13*25)+(AB13*10)+(AC13*25)+(AD13*20)+(AE13*15)</f>
        <v>41.999999999999993</v>
      </c>
      <c r="E14" s="1"/>
      <c r="F14" s="1"/>
      <c r="G14" s="1"/>
      <c r="H14" s="1"/>
      <c r="I14" s="1"/>
      <c r="J14" s="1"/>
      <c r="K14" s="1"/>
      <c r="L14" s="1"/>
      <c r="M14" s="1"/>
      <c r="N14" s="3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40"/>
      <c r="AE14" s="1"/>
      <c r="AF14" s="23"/>
      <c r="AG14" s="24"/>
      <c r="AH14" s="24"/>
      <c r="AI14" s="24"/>
      <c r="AJ14" s="24"/>
      <c r="AK14" s="7"/>
    </row>
    <row r="15" spans="1:37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9"/>
      <c r="O15" s="41"/>
      <c r="P15" s="1"/>
      <c r="Q15" s="42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24"/>
      <c r="AI15" s="24"/>
      <c r="AJ15" s="24"/>
      <c r="AK15" s="7"/>
    </row>
    <row r="16" spans="1:37" ht="15" customHeight="1" x14ac:dyDescent="0.25">
      <c r="A16" s="1"/>
      <c r="B16" s="22" t="s">
        <v>16</v>
      </c>
      <c r="C16" s="43"/>
      <c r="D16" s="43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27</v>
      </c>
      <c r="L16" s="18" t="s">
        <v>28</v>
      </c>
      <c r="M16" s="18" t="s">
        <v>29</v>
      </c>
      <c r="N16" s="35" t="s">
        <v>37</v>
      </c>
      <c r="O16" s="25"/>
      <c r="P16" s="44" t="s">
        <v>35</v>
      </c>
      <c r="Q16" s="12"/>
      <c r="R16" s="12"/>
      <c r="S16" s="12"/>
      <c r="T16" s="45"/>
      <c r="U16" s="45"/>
      <c r="V16" s="45"/>
      <c r="W16" s="45"/>
      <c r="X16" s="45"/>
      <c r="Y16" s="12"/>
      <c r="Z16" s="12"/>
      <c r="AA16" s="12"/>
      <c r="AB16" s="12"/>
      <c r="AC16" s="12"/>
      <c r="AD16" s="12"/>
      <c r="AE16" s="46"/>
      <c r="AF16" s="23"/>
      <c r="AG16" s="24"/>
      <c r="AH16" s="24"/>
      <c r="AI16" s="24"/>
      <c r="AJ16" s="24"/>
      <c r="AK16" s="7"/>
    </row>
    <row r="17" spans="1:37" ht="15" customHeight="1" x14ac:dyDescent="0.2">
      <c r="A17" s="1"/>
      <c r="B17" s="44" t="s">
        <v>17</v>
      </c>
      <c r="C17" s="12"/>
      <c r="D17" s="46"/>
      <c r="E17" s="30">
        <f>PRODUCT(E13)</f>
        <v>20</v>
      </c>
      <c r="F17" s="30">
        <f>PRODUCT(F13)</f>
        <v>0</v>
      </c>
      <c r="G17" s="30">
        <f>PRODUCT(G13)</f>
        <v>6</v>
      </c>
      <c r="H17" s="30">
        <f>PRODUCT(H13)</f>
        <v>9</v>
      </c>
      <c r="I17" s="30">
        <f>PRODUCT(I13)</f>
        <v>67</v>
      </c>
      <c r="J17" s="1"/>
      <c r="K17" s="47">
        <f>PRODUCT((F17+G17)/E17)</f>
        <v>0.3</v>
      </c>
      <c r="L17" s="47">
        <f>PRODUCT(H17/E17)</f>
        <v>0.45</v>
      </c>
      <c r="M17" s="47">
        <f>PRODUCT(I17/E17)</f>
        <v>3.35</v>
      </c>
      <c r="N17" s="48">
        <f>PRODUCT(N13)</f>
        <v>0.43790849673202614</v>
      </c>
      <c r="O17" s="25">
        <f>PRODUCT(O13)</f>
        <v>153</v>
      </c>
      <c r="P17" s="72" t="s">
        <v>21</v>
      </c>
      <c r="Q17" s="73"/>
      <c r="R17" s="74" t="s">
        <v>45</v>
      </c>
      <c r="S17" s="74"/>
      <c r="T17" s="74"/>
      <c r="U17" s="74"/>
      <c r="V17" s="74"/>
      <c r="W17" s="74"/>
      <c r="X17" s="74"/>
      <c r="Y17" s="74"/>
      <c r="Z17" s="74"/>
      <c r="AA17" s="75" t="s">
        <v>36</v>
      </c>
      <c r="AB17" s="74"/>
      <c r="AC17" s="76" t="s">
        <v>47</v>
      </c>
      <c r="AD17" s="74"/>
      <c r="AE17" s="76"/>
      <c r="AF17" s="23"/>
      <c r="AG17" s="1"/>
      <c r="AH17" s="24"/>
      <c r="AI17" s="24"/>
      <c r="AJ17" s="24"/>
      <c r="AK17" s="7"/>
    </row>
    <row r="18" spans="1:37" ht="15" customHeight="1" x14ac:dyDescent="0.2">
      <c r="A18" s="1"/>
      <c r="B18" s="49" t="s">
        <v>18</v>
      </c>
      <c r="C18" s="50"/>
      <c r="D18" s="51"/>
      <c r="E18" s="30"/>
      <c r="F18" s="30"/>
      <c r="G18" s="30"/>
      <c r="H18" s="30"/>
      <c r="I18" s="30"/>
      <c r="J18" s="1"/>
      <c r="K18" s="47"/>
      <c r="L18" s="47"/>
      <c r="M18" s="47"/>
      <c r="N18" s="33"/>
      <c r="O18" s="25"/>
      <c r="P18" s="77" t="s">
        <v>41</v>
      </c>
      <c r="Q18" s="78"/>
      <c r="R18" s="79" t="s">
        <v>45</v>
      </c>
      <c r="S18" s="79"/>
      <c r="T18" s="79"/>
      <c r="U18" s="79"/>
      <c r="V18" s="79"/>
      <c r="W18" s="79"/>
      <c r="X18" s="79"/>
      <c r="Y18" s="79"/>
      <c r="Z18" s="79"/>
      <c r="AA18" s="80" t="s">
        <v>36</v>
      </c>
      <c r="AB18" s="79"/>
      <c r="AC18" s="81" t="s">
        <v>47</v>
      </c>
      <c r="AD18" s="79"/>
      <c r="AE18" s="81"/>
      <c r="AF18" s="23"/>
      <c r="AG18" s="1"/>
      <c r="AH18" s="24"/>
      <c r="AI18" s="24"/>
      <c r="AJ18" s="24"/>
      <c r="AK18" s="7"/>
    </row>
    <row r="19" spans="1:37" ht="15" customHeight="1" x14ac:dyDescent="0.2">
      <c r="A19" s="1"/>
      <c r="B19" s="52" t="s">
        <v>19</v>
      </c>
      <c r="C19" s="53"/>
      <c r="D19" s="54"/>
      <c r="E19" s="31">
        <f>PRODUCT(U13)</f>
        <v>3</v>
      </c>
      <c r="F19" s="31">
        <f>PRODUCT(V13)</f>
        <v>0</v>
      </c>
      <c r="G19" s="31">
        <f>PRODUCT(W13)</f>
        <v>4</v>
      </c>
      <c r="H19" s="31">
        <f>PRODUCT(X13)</f>
        <v>1</v>
      </c>
      <c r="I19" s="31">
        <f>PRODUCT(Y13)</f>
        <v>15</v>
      </c>
      <c r="J19" s="1"/>
      <c r="K19" s="55">
        <f>PRODUCT((F19+G19)/E19)</f>
        <v>1.3333333333333333</v>
      </c>
      <c r="L19" s="55">
        <f>PRODUCT(H19/E19)</f>
        <v>0.33333333333333331</v>
      </c>
      <c r="M19" s="55">
        <f>PRODUCT(I19/E19)</f>
        <v>5</v>
      </c>
      <c r="N19" s="56">
        <v>0.75</v>
      </c>
      <c r="O19" s="25">
        <v>20</v>
      </c>
      <c r="P19" s="77" t="s">
        <v>42</v>
      </c>
      <c r="Q19" s="78"/>
      <c r="R19" s="79" t="s">
        <v>48</v>
      </c>
      <c r="S19" s="79"/>
      <c r="T19" s="79"/>
      <c r="U19" s="79"/>
      <c r="V19" s="79"/>
      <c r="W19" s="79"/>
      <c r="X19" s="79"/>
      <c r="Y19" s="79"/>
      <c r="Z19" s="79"/>
      <c r="AA19" s="80" t="s">
        <v>49</v>
      </c>
      <c r="AB19" s="79"/>
      <c r="AC19" s="81" t="s">
        <v>50</v>
      </c>
      <c r="AD19" s="79"/>
      <c r="AE19" s="81"/>
      <c r="AF19" s="23"/>
      <c r="AG19" s="1"/>
      <c r="AH19" s="8"/>
      <c r="AI19" s="8"/>
      <c r="AJ19" s="8"/>
      <c r="AK19" s="7"/>
    </row>
    <row r="20" spans="1:37" ht="15" customHeight="1" x14ac:dyDescent="0.2">
      <c r="A20" s="1"/>
      <c r="B20" s="57" t="s">
        <v>20</v>
      </c>
      <c r="C20" s="58"/>
      <c r="D20" s="59"/>
      <c r="E20" s="18">
        <f>SUM(E17:E19)</f>
        <v>23</v>
      </c>
      <c r="F20" s="18">
        <f>SUM(F17:F19)</f>
        <v>0</v>
      </c>
      <c r="G20" s="18">
        <f>SUM(G17:G19)</f>
        <v>10</v>
      </c>
      <c r="H20" s="18">
        <f>SUM(H17:H19)</f>
        <v>10</v>
      </c>
      <c r="I20" s="18">
        <f>SUM(I17:I19)</f>
        <v>82</v>
      </c>
      <c r="J20" s="1"/>
      <c r="K20" s="60">
        <f>PRODUCT((F20+G20)/E20)</f>
        <v>0.43478260869565216</v>
      </c>
      <c r="L20" s="60">
        <f>PRODUCT(H20/E20)</f>
        <v>0.43478260869565216</v>
      </c>
      <c r="M20" s="60">
        <f>PRODUCT(I20/E20)</f>
        <v>3.5652173913043477</v>
      </c>
      <c r="N20" s="35">
        <f>PRODUCT(I20/O20)</f>
        <v>0.47398843930635837</v>
      </c>
      <c r="O20" s="25">
        <f>SUM(O17:O19)</f>
        <v>173</v>
      </c>
      <c r="P20" s="82" t="s">
        <v>22</v>
      </c>
      <c r="Q20" s="83"/>
      <c r="R20" s="84"/>
      <c r="S20" s="84"/>
      <c r="T20" s="84"/>
      <c r="U20" s="84"/>
      <c r="V20" s="84"/>
      <c r="W20" s="84"/>
      <c r="X20" s="84"/>
      <c r="Y20" s="84"/>
      <c r="Z20" s="84"/>
      <c r="AA20" s="85"/>
      <c r="AB20" s="84"/>
      <c r="AC20" s="84"/>
      <c r="AD20" s="84"/>
      <c r="AE20" s="86"/>
      <c r="AF20" s="23"/>
      <c r="AG20" s="1"/>
      <c r="AH20" s="24"/>
      <c r="AI20" s="24"/>
      <c r="AJ20" s="24"/>
      <c r="AK20" s="7"/>
    </row>
    <row r="21" spans="1:37" s="9" customFormat="1" ht="15" customHeight="1" x14ac:dyDescent="0.25">
      <c r="A21" s="1"/>
      <c r="B21" s="40"/>
      <c r="C21" s="40"/>
      <c r="D21" s="40"/>
      <c r="E21" s="40"/>
      <c r="F21" s="40"/>
      <c r="G21" s="40"/>
      <c r="H21" s="40"/>
      <c r="I21" s="40"/>
      <c r="J21" s="1"/>
      <c r="K21" s="40"/>
      <c r="L21" s="40"/>
      <c r="M21" s="40"/>
      <c r="N21" s="39"/>
      <c r="O21" s="25"/>
      <c r="P21" s="1"/>
      <c r="Q21" s="42"/>
      <c r="R21" s="1"/>
      <c r="S21" s="1"/>
      <c r="T21" s="25"/>
      <c r="U21" s="25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1"/>
      <c r="AH21" s="8"/>
      <c r="AI21" s="8"/>
      <c r="AJ21" s="8"/>
      <c r="AK21" s="7"/>
    </row>
    <row r="22" spans="1:37" ht="15" customHeight="1" x14ac:dyDescent="0.25">
      <c r="A22" s="1"/>
      <c r="B22" s="1" t="s">
        <v>38</v>
      </c>
      <c r="C22" s="1"/>
      <c r="D22" s="1" t="s">
        <v>44</v>
      </c>
      <c r="E22" s="1"/>
      <c r="F22" s="1"/>
      <c r="G22" s="1"/>
      <c r="H22" s="1"/>
      <c r="I22" s="1"/>
      <c r="J22" s="1"/>
      <c r="K22" s="1"/>
      <c r="L22" s="1"/>
      <c r="M22" s="1"/>
      <c r="N22" s="42"/>
      <c r="O22" s="25"/>
      <c r="P22" s="1"/>
      <c r="Q22" s="1"/>
      <c r="R22" s="1"/>
      <c r="S22" s="1"/>
      <c r="T22" s="25"/>
      <c r="U22" s="25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2"/>
      <c r="O23" s="25"/>
      <c r="P23" s="1"/>
      <c r="Q23" s="1"/>
      <c r="R23" s="1"/>
      <c r="S23" s="1"/>
      <c r="T23" s="25"/>
      <c r="U23" s="25"/>
      <c r="V23" s="6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1"/>
      <c r="R24" s="1"/>
      <c r="S24" s="1"/>
      <c r="T24" s="25"/>
      <c r="U24" s="25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7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1"/>
      <c r="Q25" s="1"/>
      <c r="R25" s="1"/>
      <c r="S25" s="1"/>
      <c r="T25" s="25"/>
      <c r="U25" s="25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7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1"/>
      <c r="Q26" s="1"/>
      <c r="R26" s="1"/>
      <c r="S26" s="1"/>
      <c r="T26" s="25"/>
      <c r="U26" s="25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7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1"/>
      <c r="R27" s="1"/>
      <c r="S27" s="1"/>
      <c r="T27" s="25"/>
      <c r="U27" s="25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7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1"/>
      <c r="Q28" s="1"/>
      <c r="R28" s="1"/>
      <c r="S28" s="1"/>
      <c r="T28" s="25"/>
      <c r="U28" s="25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7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1"/>
      <c r="Q29" s="1"/>
      <c r="R29" s="1"/>
      <c r="S29" s="1"/>
      <c r="T29" s="25"/>
      <c r="U29" s="25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7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1"/>
      <c r="R30" s="1"/>
      <c r="S30" s="1"/>
      <c r="T30" s="25"/>
      <c r="U30" s="25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7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5"/>
      <c r="P31" s="1"/>
      <c r="Q31" s="1"/>
      <c r="R31" s="1"/>
      <c r="S31" s="1"/>
      <c r="T31" s="25"/>
      <c r="U31" s="25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7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5"/>
      <c r="P32" s="1"/>
      <c r="Q32" s="1"/>
      <c r="R32" s="1"/>
      <c r="S32" s="1"/>
      <c r="T32" s="25"/>
      <c r="U32" s="25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7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5"/>
      <c r="P33" s="1"/>
      <c r="Q33" s="1"/>
      <c r="R33" s="1"/>
      <c r="S33" s="1"/>
      <c r="T33" s="25"/>
      <c r="U33" s="25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7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5"/>
      <c r="P34" s="1"/>
      <c r="Q34" s="1"/>
      <c r="R34" s="1"/>
      <c r="S34" s="1"/>
      <c r="T34" s="25"/>
      <c r="U34" s="25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7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5"/>
      <c r="P35" s="1"/>
      <c r="Q35" s="1"/>
      <c r="R35" s="1"/>
      <c r="S35" s="1"/>
      <c r="T35" s="25"/>
      <c r="U35" s="25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7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5"/>
      <c r="P36" s="1"/>
      <c r="Q36" s="1"/>
      <c r="R36" s="1"/>
      <c r="S36" s="1"/>
      <c r="T36" s="25"/>
      <c r="U36" s="25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7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5"/>
      <c r="P37" s="1"/>
      <c r="Q37" s="1"/>
      <c r="R37" s="1"/>
      <c r="S37" s="1"/>
      <c r="T37" s="25"/>
      <c r="U37" s="25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7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5"/>
      <c r="P38" s="1"/>
      <c r="Q38" s="1"/>
      <c r="R38" s="1"/>
      <c r="S38" s="1"/>
      <c r="T38" s="25"/>
      <c r="U38" s="25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7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5"/>
      <c r="P39" s="1"/>
      <c r="Q39" s="1"/>
      <c r="R39" s="1"/>
      <c r="S39" s="1"/>
      <c r="T39" s="25"/>
      <c r="U39" s="25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7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5"/>
      <c r="P40" s="1"/>
      <c r="Q40" s="1"/>
      <c r="R40" s="1"/>
      <c r="S40" s="1"/>
      <c r="T40" s="25"/>
      <c r="U40" s="25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7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5"/>
      <c r="P41" s="1"/>
      <c r="Q41" s="1"/>
      <c r="R41" s="1"/>
      <c r="S41" s="1"/>
      <c r="T41" s="25"/>
      <c r="U41" s="25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7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1"/>
      <c r="Q42" s="1"/>
      <c r="R42" s="1"/>
      <c r="S42" s="1"/>
      <c r="T42" s="25"/>
      <c r="U42" s="25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7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1"/>
      <c r="Q43" s="1"/>
      <c r="R43" s="1"/>
      <c r="S43" s="1"/>
      <c r="T43" s="25"/>
      <c r="U43" s="25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7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1"/>
      <c r="Q44" s="1"/>
      <c r="R44" s="1"/>
      <c r="S44" s="1"/>
      <c r="T44" s="25"/>
      <c r="U44" s="25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7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1"/>
      <c r="R45" s="1"/>
      <c r="S45" s="1"/>
      <c r="T45" s="25"/>
      <c r="U45" s="25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7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1"/>
      <c r="R46" s="1"/>
      <c r="S46" s="1"/>
      <c r="T46" s="25"/>
      <c r="U46" s="25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7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1"/>
      <c r="R47" s="1"/>
      <c r="S47" s="1"/>
      <c r="T47" s="25"/>
      <c r="U47" s="25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7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1"/>
      <c r="R48" s="1"/>
      <c r="S48" s="1"/>
      <c r="T48" s="25"/>
      <c r="U48" s="25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7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1"/>
      <c r="R49" s="1"/>
      <c r="S49" s="1"/>
      <c r="T49" s="25"/>
      <c r="U49" s="25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7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1"/>
      <c r="R50" s="1"/>
      <c r="S50" s="1"/>
      <c r="T50" s="25"/>
      <c r="U50" s="25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7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5"/>
      <c r="P51" s="1"/>
      <c r="Q51" s="1"/>
      <c r="R51" s="1"/>
      <c r="S51" s="1"/>
      <c r="T51" s="25"/>
      <c r="U51" s="25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7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5"/>
      <c r="P52" s="1"/>
      <c r="Q52" s="1"/>
      <c r="R52" s="1"/>
      <c r="S52" s="1"/>
      <c r="T52" s="25"/>
      <c r="U52" s="25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7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5"/>
      <c r="P53" s="1"/>
      <c r="Q53" s="1"/>
      <c r="R53" s="1"/>
      <c r="S53" s="1"/>
      <c r="T53" s="25"/>
      <c r="U53" s="25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7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5"/>
      <c r="P54" s="1"/>
      <c r="Q54" s="1"/>
      <c r="R54" s="1"/>
      <c r="S54" s="1"/>
      <c r="T54" s="25"/>
      <c r="U54" s="25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7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5"/>
      <c r="P55" s="1"/>
      <c r="Q55" s="1"/>
      <c r="R55" s="1"/>
      <c r="S55" s="1"/>
      <c r="T55" s="25"/>
      <c r="U55" s="25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7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5"/>
      <c r="P56" s="1"/>
      <c r="Q56" s="1"/>
      <c r="R56" s="1"/>
      <c r="S56" s="1"/>
      <c r="T56" s="25"/>
      <c r="U56" s="25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7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5"/>
      <c r="P57" s="1"/>
      <c r="Q57" s="1"/>
      <c r="R57" s="1"/>
      <c r="S57" s="1"/>
      <c r="T57" s="25"/>
      <c r="U57" s="25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7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5"/>
      <c r="P58" s="1"/>
      <c r="Q58" s="1"/>
      <c r="R58" s="1"/>
      <c r="S58" s="1"/>
      <c r="T58" s="25"/>
      <c r="U58" s="25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7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5"/>
      <c r="P59" s="1"/>
      <c r="Q59" s="1"/>
      <c r="R59" s="1"/>
      <c r="S59" s="1"/>
      <c r="T59" s="25"/>
      <c r="U59" s="25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7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5"/>
      <c r="P60" s="1"/>
      <c r="Q60" s="1"/>
      <c r="R60" s="1"/>
      <c r="S60" s="1"/>
      <c r="T60" s="25"/>
      <c r="U60" s="25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7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5"/>
      <c r="P61" s="1"/>
      <c r="Q61" s="1"/>
      <c r="R61" s="1"/>
      <c r="S61" s="1"/>
      <c r="T61" s="25"/>
      <c r="U61" s="25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7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5"/>
      <c r="P62" s="1"/>
      <c r="Q62" s="1"/>
      <c r="R62" s="1"/>
      <c r="S62" s="1"/>
      <c r="T62" s="25"/>
      <c r="U62" s="25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7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5"/>
      <c r="P63" s="1"/>
      <c r="Q63" s="1"/>
      <c r="R63" s="1"/>
      <c r="S63" s="1"/>
      <c r="T63" s="25"/>
      <c r="U63" s="25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7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5"/>
      <c r="P64" s="1"/>
      <c r="Q64" s="1"/>
      <c r="R64" s="1"/>
      <c r="S64" s="1"/>
      <c r="T64" s="25"/>
      <c r="U64" s="25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7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5"/>
      <c r="P65" s="1"/>
      <c r="Q65" s="1"/>
      <c r="R65" s="1"/>
      <c r="S65" s="1"/>
      <c r="T65" s="25"/>
      <c r="U65" s="25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7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5"/>
      <c r="P66" s="1"/>
      <c r="Q66" s="1"/>
      <c r="R66" s="1"/>
      <c r="S66" s="1"/>
      <c r="T66" s="25"/>
      <c r="U66" s="25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7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5"/>
      <c r="P67" s="1"/>
      <c r="Q67" s="1"/>
      <c r="R67" s="1"/>
      <c r="S67" s="1"/>
      <c r="T67" s="25"/>
      <c r="U67" s="25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7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5"/>
      <c r="P68" s="1"/>
      <c r="Q68" s="1"/>
      <c r="R68" s="1"/>
      <c r="S68" s="1"/>
      <c r="T68" s="25"/>
      <c r="U68" s="25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7"/>
      <c r="AG68" s="8"/>
      <c r="AH68" s="8"/>
      <c r="AI68" s="8"/>
      <c r="AJ68" s="8"/>
      <c r="AK68" s="7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5"/>
      <c r="P69" s="1"/>
      <c r="Q69" s="1"/>
      <c r="R69" s="1"/>
      <c r="S69" s="1"/>
      <c r="T69" s="25"/>
      <c r="U69" s="25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7"/>
      <c r="AG69" s="8"/>
      <c r="AH69" s="8"/>
      <c r="AI69" s="8"/>
      <c r="AJ69" s="8"/>
      <c r="AK69" s="7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5"/>
      <c r="P70" s="1"/>
      <c r="Q70" s="1"/>
      <c r="R70" s="1"/>
      <c r="S70" s="1"/>
      <c r="T70" s="25"/>
      <c r="U70" s="25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7"/>
      <c r="AG70" s="8"/>
      <c r="AH70" s="8"/>
      <c r="AI70" s="8"/>
      <c r="AJ70" s="8"/>
      <c r="AK70" s="7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5"/>
      <c r="P71" s="1"/>
      <c r="Q71" s="1"/>
      <c r="R71" s="1"/>
      <c r="S71" s="1"/>
      <c r="T71" s="25"/>
      <c r="U71" s="25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7"/>
      <c r="AG71" s="8"/>
      <c r="AH71" s="8"/>
      <c r="AI71" s="8"/>
      <c r="AJ71" s="8"/>
      <c r="AK71" s="7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5"/>
      <c r="P72" s="1"/>
      <c r="Q72" s="1"/>
      <c r="R72" s="1"/>
      <c r="S72" s="1"/>
      <c r="T72" s="25"/>
      <c r="U72" s="25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7"/>
      <c r="AG72" s="8"/>
      <c r="AH72" s="8"/>
      <c r="AI72" s="8"/>
      <c r="AJ72" s="8"/>
      <c r="AK72" s="7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5"/>
      <c r="P73" s="1"/>
      <c r="Q73" s="1"/>
      <c r="R73" s="1"/>
      <c r="S73" s="1"/>
      <c r="T73" s="25"/>
      <c r="U73" s="25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7"/>
      <c r="AG73" s="8"/>
      <c r="AH73" s="8"/>
      <c r="AI73" s="8"/>
      <c r="AJ73" s="8"/>
      <c r="AK73" s="7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5"/>
      <c r="P74" s="1"/>
      <c r="Q74" s="1"/>
      <c r="R74" s="1"/>
      <c r="S74" s="1"/>
      <c r="T74" s="25"/>
      <c r="U74" s="25"/>
      <c r="V74" s="61"/>
      <c r="W74" s="1"/>
      <c r="X74" s="1"/>
      <c r="Y74" s="1"/>
      <c r="Z74" s="1"/>
      <c r="AA74" s="1"/>
      <c r="AB74" s="1"/>
      <c r="AC74" s="1"/>
      <c r="AD74" s="1"/>
      <c r="AE74" s="1"/>
      <c r="AF74" s="7"/>
      <c r="AG74" s="8"/>
      <c r="AH74" s="8"/>
      <c r="AI74" s="8"/>
      <c r="AJ74" s="8"/>
      <c r="AK74" s="7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2"/>
      <c r="O75" s="25"/>
      <c r="P75" s="1"/>
      <c r="Q75" s="1"/>
      <c r="R75" s="1"/>
      <c r="S75" s="1"/>
      <c r="T75" s="25"/>
      <c r="U75" s="25"/>
      <c r="V75" s="61"/>
      <c r="W75" s="1"/>
      <c r="X75" s="1"/>
      <c r="Y75" s="1"/>
      <c r="Z75" s="1"/>
      <c r="AA75" s="1"/>
      <c r="AB75" s="1"/>
      <c r="AC75" s="1"/>
      <c r="AD75" s="1"/>
      <c r="AE75" s="1"/>
      <c r="AF75" s="7"/>
      <c r="AG75" s="8"/>
      <c r="AH75" s="8"/>
      <c r="AI75" s="8"/>
      <c r="AJ75" s="8"/>
      <c r="AK75" s="7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2"/>
      <c r="O76" s="25"/>
      <c r="P76" s="1"/>
      <c r="Q76" s="1"/>
      <c r="R76" s="1"/>
      <c r="S76" s="1"/>
      <c r="T76" s="25"/>
      <c r="U76" s="25"/>
      <c r="V76" s="61"/>
      <c r="W76" s="1"/>
      <c r="X76" s="1"/>
      <c r="Y76" s="1"/>
      <c r="Z76" s="1"/>
      <c r="AA76" s="1"/>
      <c r="AB76" s="1"/>
      <c r="AC76" s="1"/>
      <c r="AD76" s="1"/>
      <c r="AE76" s="1"/>
      <c r="AF76" s="7"/>
      <c r="AG76" s="8"/>
      <c r="AH76" s="8"/>
      <c r="AI76" s="8"/>
      <c r="AJ76" s="8"/>
      <c r="AK76" s="7"/>
    </row>
    <row r="77" spans="1:37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2"/>
      <c r="O77" s="25"/>
      <c r="P77" s="1"/>
      <c r="Q77" s="1"/>
      <c r="R77" s="1"/>
      <c r="S77" s="1"/>
      <c r="T77" s="25"/>
      <c r="U77" s="25"/>
      <c r="V77" s="61"/>
      <c r="W77" s="1"/>
      <c r="X77" s="1"/>
      <c r="Y77" s="1"/>
      <c r="Z77" s="1"/>
      <c r="AA77" s="1"/>
      <c r="AB77" s="1"/>
      <c r="AC77" s="1"/>
      <c r="AD77" s="1"/>
      <c r="AE77" s="1"/>
      <c r="AF77" s="7"/>
      <c r="AG77" s="8"/>
      <c r="AH77" s="8"/>
      <c r="AI77" s="8"/>
      <c r="AJ77" s="8"/>
      <c r="AK77" s="7"/>
    </row>
    <row r="78" spans="1:37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63"/>
      <c r="M78" s="63"/>
      <c r="N78" s="63"/>
      <c r="O78" s="41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7"/>
      <c r="AG78" s="8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2020-08-26T21:22:11Z</dcterms:modified>
</cp:coreProperties>
</file>