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9" i="1" s="1"/>
  <c r="O13" i="1" s="1"/>
  <c r="O16" i="1" s="1"/>
  <c r="N16" i="1" s="1"/>
  <c r="AE9" i="1"/>
  <c r="AD9" i="1"/>
  <c r="AC9" i="1"/>
  <c r="AB9" i="1"/>
  <c r="AA9" i="1"/>
  <c r="Z9" i="1"/>
  <c r="Y9" i="1"/>
  <c r="I15" i="1"/>
  <c r="N15" i="1" s="1"/>
  <c r="X9" i="1"/>
  <c r="H15" i="1"/>
  <c r="W9" i="1"/>
  <c r="G15" i="1"/>
  <c r="V9" i="1"/>
  <c r="F15" i="1"/>
  <c r="U9" i="1"/>
  <c r="E15" i="1"/>
  <c r="T9" i="1"/>
  <c r="S9" i="1"/>
  <c r="R9" i="1"/>
  <c r="Q9" i="1"/>
  <c r="P9" i="1"/>
  <c r="M9" i="1"/>
  <c r="L9" i="1"/>
  <c r="K9" i="1"/>
  <c r="J9" i="1"/>
  <c r="I9" i="1"/>
  <c r="N9" i="1" s="1"/>
  <c r="N13" i="1" s="1"/>
  <c r="H9" i="1"/>
  <c r="H13" i="1"/>
  <c r="L13" i="1" s="1"/>
  <c r="G9" i="1"/>
  <c r="G13" i="1"/>
  <c r="F9" i="1"/>
  <c r="F13" i="1"/>
  <c r="E9" i="1"/>
  <c r="E13" i="1"/>
  <c r="L15" i="1"/>
  <c r="I13" i="1"/>
  <c r="I16" i="1"/>
  <c r="K15" i="1"/>
  <c r="F16" i="1"/>
  <c r="K13" i="1"/>
  <c r="M15" i="1"/>
  <c r="H16" i="1"/>
  <c r="G16" i="1"/>
  <c r="E16" i="1"/>
  <c r="D10" i="1"/>
  <c r="M16" i="1"/>
  <c r="M13" i="1"/>
  <c r="L16" i="1"/>
  <c r="K16" i="1"/>
</calcChain>
</file>

<file path=xl/sharedStrings.xml><?xml version="1.0" encoding="utf-8"?>
<sst xmlns="http://schemas.openxmlformats.org/spreadsheetml/2006/main" count="84" uniqueCount="54">
  <si>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</si>
  <si>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</si>
  <si>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</si>
  <si>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</si>
  <si>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</si>
  <si>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</si>
  <si>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</si>
  <si>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</si>
  <si>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</si>
  <si>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</si>
  <si>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</si>
  <si>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</si>
  <si>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</si>
  <si>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</si>
  <si>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</si>
  <si>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</si>
  <si>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</si>
  <si>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</si>
  <si>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</si>
  <si>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</si>
  <si>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</si>
  <si>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</si>
  <si>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</si>
  <si>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</si>
  <si>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</si>
  <si>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</si>
  <si>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</si>
  <si>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</si>
  <si>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</si>
  <si>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</si>
  <si>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</si>
  <si>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</si>
  <si>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</si>
  <si>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</si>
  <si>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</si>
  <si>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</si>
  <si>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</si>
  <si>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</si>
  <si>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</si>
  <si>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</si>
  <si>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Kirsi-Maria Koskela</t>
  </si>
  <si>
    <t>Lippo</t>
  </si>
  <si>
    <t>11.</t>
  </si>
  <si>
    <t>23.4.1980</t>
  </si>
  <si>
    <t>karsintasarja</t>
  </si>
  <si>
    <t>Lippo = Oulun Lippo  (1955)</t>
  </si>
  <si>
    <t>ykköspesis</t>
  </si>
  <si>
    <t>YPJ</t>
  </si>
  <si>
    <t>YPJ = Ylihärmän Pesis-Junkkarit  (1996)</t>
  </si>
  <si>
    <t>16.08. 2000  ViVe - YPJ  1-0  (6-0, 7-7)</t>
  </si>
  <si>
    <t xml:space="preserve">  20 v   3 kk 24 pv</t>
  </si>
  <si>
    <t>3.  ottelu</t>
  </si>
  <si>
    <t>23.08. 2000  ViU - YPJ  1-2  (2-4, 3-2, 1-1, 1-2)</t>
  </si>
  <si>
    <t xml:space="preserve">  20 v   4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</si>
</sst>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7" customWidth="1"/>
    <col min="4" max="4" width="7.8554687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7109375" style="78" customWidth="1"/>
    <col min="16" max="23" width="5.7109375" style="78" customWidth="1"/>
    <col min="24" max="27" width="5.7109375" style="26" customWidth="1"/>
    <col min="28" max="28" width="6.28515625" style="79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43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1999</v>
      </c>
      <c r="C4" s="81"/>
      <c r="D4" s="82" t="s">
        <v>47</v>
      </c>
      <c r="E4" s="81"/>
      <c r="F4" s="83" t="s">
        <v>46</v>
      </c>
      <c r="G4" s="84"/>
      <c r="H4" s="85"/>
      <c r="I4" s="81"/>
      <c r="J4" s="81"/>
      <c r="K4" s="81"/>
      <c r="L4" s="81"/>
      <c r="M4" s="81"/>
      <c r="N4" s="86"/>
      <c r="O4" s="25">
        <v>0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2000</v>
      </c>
      <c r="C5" s="81"/>
      <c r="D5" s="82" t="s">
        <v>47</v>
      </c>
      <c r="E5" s="81"/>
      <c r="F5" s="83" t="s">
        <v>46</v>
      </c>
      <c r="G5" s="84"/>
      <c r="H5" s="85"/>
      <c r="I5" s="81"/>
      <c r="J5" s="81"/>
      <c r="K5" s="81"/>
      <c r="L5" s="81"/>
      <c r="M5" s="81"/>
      <c r="N5" s="86"/>
      <c r="O5" s="25"/>
      <c r="P5" s="27"/>
      <c r="Q5" s="27"/>
      <c r="R5" s="27"/>
      <c r="S5" s="27"/>
      <c r="T5" s="27"/>
      <c r="U5" s="30">
        <v>7</v>
      </c>
      <c r="V5" s="30">
        <v>0</v>
      </c>
      <c r="W5" s="30">
        <v>1</v>
      </c>
      <c r="X5" s="30">
        <v>8</v>
      </c>
      <c r="Y5" s="30">
        <v>26</v>
      </c>
      <c r="Z5" s="27"/>
      <c r="AA5" s="27"/>
      <c r="AB5" s="27"/>
      <c r="AC5" s="27"/>
      <c r="AD5" s="27"/>
      <c r="AE5" s="27"/>
      <c r="AF5" s="80" t="s">
        <v>44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2001</v>
      </c>
      <c r="C6" s="81"/>
      <c r="D6" s="82" t="s">
        <v>47</v>
      </c>
      <c r="E6" s="81"/>
      <c r="F6" s="83" t="s">
        <v>46</v>
      </c>
      <c r="G6" s="84"/>
      <c r="H6" s="85"/>
      <c r="I6" s="81"/>
      <c r="J6" s="81"/>
      <c r="K6" s="81"/>
      <c r="L6" s="81"/>
      <c r="M6" s="81"/>
      <c r="N6" s="86"/>
      <c r="O6" s="25"/>
      <c r="P6" s="27"/>
      <c r="Q6" s="27"/>
      <c r="R6" s="27"/>
      <c r="S6" s="27"/>
      <c r="T6" s="27"/>
      <c r="U6" s="30">
        <v>7</v>
      </c>
      <c r="V6" s="30">
        <v>0</v>
      </c>
      <c r="W6" s="30">
        <v>2</v>
      </c>
      <c r="X6" s="30">
        <v>1</v>
      </c>
      <c r="Y6" s="30">
        <v>12</v>
      </c>
      <c r="Z6" s="27"/>
      <c r="AA6" s="27"/>
      <c r="AB6" s="27"/>
      <c r="AC6" s="27"/>
      <c r="AD6" s="27"/>
      <c r="AE6" s="27"/>
      <c r="AF6" s="80" t="s">
        <v>44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1">
        <v>2002</v>
      </c>
      <c r="C7" s="81"/>
      <c r="D7" s="82" t="s">
        <v>47</v>
      </c>
      <c r="E7" s="81"/>
      <c r="F7" s="83" t="s">
        <v>46</v>
      </c>
      <c r="G7" s="84"/>
      <c r="H7" s="85"/>
      <c r="I7" s="81"/>
      <c r="J7" s="81"/>
      <c r="K7" s="81"/>
      <c r="L7" s="81"/>
      <c r="M7" s="81"/>
      <c r="N7" s="86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2003</v>
      </c>
      <c r="C8" s="27" t="s">
        <v>42</v>
      </c>
      <c r="D8" s="28" t="s">
        <v>41</v>
      </c>
      <c r="E8" s="27">
        <v>18</v>
      </c>
      <c r="F8" s="27">
        <v>0</v>
      </c>
      <c r="G8" s="27">
        <v>3</v>
      </c>
      <c r="H8" s="27">
        <v>3</v>
      </c>
      <c r="I8" s="27">
        <v>29</v>
      </c>
      <c r="J8" s="27">
        <v>3</v>
      </c>
      <c r="K8" s="27">
        <v>11</v>
      </c>
      <c r="L8" s="27">
        <v>12</v>
      </c>
      <c r="M8" s="27">
        <v>3</v>
      </c>
      <c r="N8" s="29">
        <v>0.34499999999999997</v>
      </c>
      <c r="O8" s="87">
        <f>PRODUCT(I8/N8)</f>
        <v>84.057971014492765</v>
      </c>
      <c r="P8" s="27"/>
      <c r="Q8" s="27"/>
      <c r="R8" s="27"/>
      <c r="S8" s="27"/>
      <c r="T8" s="27"/>
      <c r="U8" s="30">
        <v>6</v>
      </c>
      <c r="V8" s="30">
        <v>1</v>
      </c>
      <c r="W8" s="30">
        <v>4</v>
      </c>
      <c r="X8" s="30">
        <v>2</v>
      </c>
      <c r="Y8" s="30">
        <v>13</v>
      </c>
      <c r="Z8" s="27"/>
      <c r="AA8" s="27"/>
      <c r="AB8" s="27"/>
      <c r="AC8" s="27"/>
      <c r="AD8" s="27"/>
      <c r="AE8" s="27"/>
      <c r="AF8" s="80" t="s">
        <v>44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SUM(E5:E8)</f>
        <v>18</v>
      </c>
      <c r="F9" s="19">
        <f t="shared" si="0"/>
        <v>0</v>
      </c>
      <c r="G9" s="19">
        <f t="shared" si="0"/>
        <v>3</v>
      </c>
      <c r="H9" s="19">
        <f t="shared" si="0"/>
        <v>3</v>
      </c>
      <c r="I9" s="19">
        <f t="shared" si="0"/>
        <v>29</v>
      </c>
      <c r="J9" s="19">
        <f t="shared" si="0"/>
        <v>3</v>
      </c>
      <c r="K9" s="19">
        <f t="shared" si="0"/>
        <v>11</v>
      </c>
      <c r="L9" s="19">
        <f t="shared" si="0"/>
        <v>12</v>
      </c>
      <c r="M9" s="19">
        <f t="shared" si="0"/>
        <v>3</v>
      </c>
      <c r="N9" s="31">
        <f>PRODUCT(I9/O9)</f>
        <v>0.34499999999999997</v>
      </c>
      <c r="O9" s="88">
        <f>SUM(O8)</f>
        <v>84.057971014492765</v>
      </c>
      <c r="P9" s="19">
        <f t="shared" ref="P9:AE9" si="1">SUM(P5:P8)</f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20</v>
      </c>
      <c r="V9" s="19">
        <f t="shared" si="1"/>
        <v>1</v>
      </c>
      <c r="W9" s="19">
        <f t="shared" si="1"/>
        <v>7</v>
      </c>
      <c r="X9" s="19">
        <f t="shared" si="1"/>
        <v>11</v>
      </c>
      <c r="Y9" s="19">
        <f t="shared" si="1"/>
        <v>51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2"/>
      <c r="D10" s="33">
        <f>SUM(F9:H9)+((I9-F9-G9)/3)+(E9/3)+(Z9*25)+(AA9*25)+(AB9*10)+(AC9*25)+(AD9*20)+(AE9*15)</f>
        <v>20.666666666666664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5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38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39"/>
      <c r="D12" s="39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19" t="s">
        <v>21</v>
      </c>
      <c r="O12" s="25"/>
      <c r="P12" s="40" t="s">
        <v>33</v>
      </c>
      <c r="Q12" s="13"/>
      <c r="R12" s="13"/>
      <c r="S12" s="13"/>
      <c r="T12" s="41"/>
      <c r="U12" s="41"/>
      <c r="V12" s="41"/>
      <c r="W12" s="41"/>
      <c r="X12" s="41"/>
      <c r="Y12" s="13"/>
      <c r="Z12" s="13"/>
      <c r="AA12" s="13"/>
      <c r="AB12" s="12"/>
      <c r="AC12" s="13"/>
      <c r="AD12" s="13"/>
      <c r="AE12" s="13"/>
      <c r="AF12" s="4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0" t="s">
        <v>17</v>
      </c>
      <c r="C13" s="13"/>
      <c r="D13" s="43"/>
      <c r="E13" s="27">
        <f>PRODUCT(E9)</f>
        <v>18</v>
      </c>
      <c r="F13" s="27">
        <f>PRODUCT(F9)</f>
        <v>0</v>
      </c>
      <c r="G13" s="27">
        <f>PRODUCT(G9)</f>
        <v>3</v>
      </c>
      <c r="H13" s="27">
        <f>PRODUCT(H9)</f>
        <v>3</v>
      </c>
      <c r="I13" s="27">
        <f>PRODUCT(I9)</f>
        <v>29</v>
      </c>
      <c r="J13" s="1"/>
      <c r="K13" s="44">
        <f>PRODUCT((F13+G13)/E13)</f>
        <v>0.16666666666666666</v>
      </c>
      <c r="L13" s="44">
        <f>PRODUCT(H13/E13)</f>
        <v>0.16666666666666666</v>
      </c>
      <c r="M13" s="44">
        <f>PRODUCT(I13/E13)</f>
        <v>1.6111111111111112</v>
      </c>
      <c r="N13" s="29">
        <f>PRODUCT(N9)</f>
        <v>0.34499999999999997</v>
      </c>
      <c r="O13" s="25">
        <f>PRODUCT(O9)</f>
        <v>84.057971014492765</v>
      </c>
      <c r="P13" s="45" t="s">
        <v>34</v>
      </c>
      <c r="Q13" s="46"/>
      <c r="R13" s="46"/>
      <c r="S13" s="47" t="s">
        <v>49</v>
      </c>
      <c r="T13" s="47"/>
      <c r="U13" s="47"/>
      <c r="V13" s="47"/>
      <c r="W13" s="47"/>
      <c r="X13" s="47"/>
      <c r="Y13" s="47"/>
      <c r="Z13" s="47"/>
      <c r="AA13" s="47"/>
      <c r="AB13" s="48"/>
      <c r="AC13" s="47"/>
      <c r="AD13" s="49" t="s">
        <v>38</v>
      </c>
      <c r="AE13" s="49"/>
      <c r="AF13" s="50" t="s">
        <v>50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1" t="s">
        <v>18</v>
      </c>
      <c r="C14" s="52"/>
      <c r="D14" s="53"/>
      <c r="E14" s="27"/>
      <c r="F14" s="27"/>
      <c r="G14" s="27"/>
      <c r="H14" s="27"/>
      <c r="I14" s="27"/>
      <c r="J14" s="1"/>
      <c r="K14" s="44"/>
      <c r="L14" s="44"/>
      <c r="M14" s="44"/>
      <c r="N14" s="29"/>
      <c r="O14" s="25"/>
      <c r="P14" s="54" t="s">
        <v>35</v>
      </c>
      <c r="Q14" s="55"/>
      <c r="R14" s="55"/>
      <c r="S14" s="56" t="s">
        <v>52</v>
      </c>
      <c r="T14" s="56"/>
      <c r="U14" s="56"/>
      <c r="V14" s="56"/>
      <c r="W14" s="56"/>
      <c r="X14" s="56"/>
      <c r="Y14" s="56"/>
      <c r="Z14" s="56"/>
      <c r="AA14" s="56"/>
      <c r="AB14" s="57"/>
      <c r="AC14" s="56"/>
      <c r="AD14" s="58" t="s">
        <v>51</v>
      </c>
      <c r="AE14" s="58"/>
      <c r="AF14" s="59" t="s">
        <v>53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0" t="s">
        <v>19</v>
      </c>
      <c r="C15" s="61"/>
      <c r="D15" s="62"/>
      <c r="E15" s="30">
        <f>PRODUCT(U9)</f>
        <v>20</v>
      </c>
      <c r="F15" s="30">
        <f>PRODUCT(V9)</f>
        <v>1</v>
      </c>
      <c r="G15" s="30">
        <f>PRODUCT(W9)</f>
        <v>7</v>
      </c>
      <c r="H15" s="30">
        <f>PRODUCT(X9)</f>
        <v>11</v>
      </c>
      <c r="I15" s="30">
        <f>PRODUCT(Y9)</f>
        <v>51</v>
      </c>
      <c r="J15" s="1"/>
      <c r="K15" s="63">
        <f>PRODUCT((F15+G15)/E15)</f>
        <v>0.4</v>
      </c>
      <c r="L15" s="63">
        <f>PRODUCT(H15/E15)</f>
        <v>0.55000000000000004</v>
      </c>
      <c r="M15" s="63">
        <f>PRODUCT(I15/E15)</f>
        <v>2.5499999999999998</v>
      </c>
      <c r="N15" s="64">
        <f>PRODUCT(I15/O15)</f>
        <v>0.47222222222222221</v>
      </c>
      <c r="O15" s="25">
        <v>108</v>
      </c>
      <c r="P15" s="54" t="s">
        <v>36</v>
      </c>
      <c r="Q15" s="55"/>
      <c r="R15" s="55"/>
      <c r="S15" s="56" t="s">
        <v>49</v>
      </c>
      <c r="T15" s="56"/>
      <c r="U15" s="56"/>
      <c r="V15" s="56"/>
      <c r="W15" s="56"/>
      <c r="X15" s="56"/>
      <c r="Y15" s="56"/>
      <c r="Z15" s="56"/>
      <c r="AA15" s="56"/>
      <c r="AB15" s="57"/>
      <c r="AC15" s="56"/>
      <c r="AD15" s="58" t="s">
        <v>38</v>
      </c>
      <c r="AE15" s="58"/>
      <c r="AF15" s="59" t="s">
        <v>50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5" t="s">
        <v>20</v>
      </c>
      <c r="C16" s="66"/>
      <c r="D16" s="67"/>
      <c r="E16" s="19">
        <f>SUM(E13:E15)</f>
        <v>38</v>
      </c>
      <c r="F16" s="19">
        <f>SUM(F13:F15)</f>
        <v>1</v>
      </c>
      <c r="G16" s="19">
        <f>SUM(G13:G15)</f>
        <v>10</v>
      </c>
      <c r="H16" s="19">
        <f>SUM(H13:H15)</f>
        <v>14</v>
      </c>
      <c r="I16" s="19">
        <f>SUM(I13:I15)</f>
        <v>80</v>
      </c>
      <c r="J16" s="1"/>
      <c r="K16" s="68">
        <f>PRODUCT((F16+G16)/E16)</f>
        <v>0.28947368421052633</v>
      </c>
      <c r="L16" s="68">
        <f>PRODUCT(H16/E16)</f>
        <v>0.36842105263157893</v>
      </c>
      <c r="M16" s="68">
        <f>PRODUCT(I16/E16)</f>
        <v>2.1052631578947367</v>
      </c>
      <c r="N16" s="31">
        <f>PRODUCT(I16/O16)</f>
        <v>0.4165408994868699</v>
      </c>
      <c r="O16" s="25">
        <f>SUM(O13:O15)</f>
        <v>192.05797101449275</v>
      </c>
      <c r="P16" s="69" t="s">
        <v>37</v>
      </c>
      <c r="Q16" s="70"/>
      <c r="R16" s="70"/>
      <c r="S16" s="71"/>
      <c r="T16" s="71"/>
      <c r="U16" s="71"/>
      <c r="V16" s="71"/>
      <c r="W16" s="71"/>
      <c r="X16" s="71"/>
      <c r="Y16" s="71"/>
      <c r="Z16" s="71"/>
      <c r="AA16" s="71"/>
      <c r="AB16" s="72"/>
      <c r="AC16" s="71"/>
      <c r="AD16" s="71"/>
      <c r="AE16" s="73"/>
      <c r="AF16" s="74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39</v>
      </c>
      <c r="C18" s="1"/>
      <c r="D18" s="1" t="s">
        <v>48</v>
      </c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25"/>
      <c r="Y18" s="25"/>
      <c r="Z18" s="25"/>
      <c r="AA18" s="25"/>
      <c r="AB18" s="25"/>
      <c r="AC18" s="25"/>
      <c r="AD18" s="25"/>
      <c r="AE18" s="25"/>
      <c r="AF18" s="25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45</v>
      </c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25"/>
      <c r="Y19" s="25"/>
      <c r="Z19" s="25"/>
      <c r="AA19" s="25"/>
      <c r="AB19" s="25"/>
      <c r="AC19" s="25"/>
      <c r="AD19" s="25"/>
      <c r="AE19" s="25"/>
      <c r="AF19" s="25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25"/>
      <c r="Y20" s="25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76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76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76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9"/>
      <c r="AH27" s="9"/>
      <c r="AI27" s="9"/>
      <c r="AJ27" s="9"/>
      <c r="AK27" s="9"/>
      <c r="AL27" s="9"/>
    </row>
    <row r="28" spans="1:38" s="7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76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76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76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76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7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7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7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76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76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76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76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76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76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76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76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76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76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76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76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76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76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76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76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s="76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s="76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s="76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s="76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s="76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s="76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2019-01-23T15:56:59Z</dcterms:modified>
</cp:coreProperties>
</file>