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M8" i="1" l="1"/>
  <c r="M9" i="1" s="1"/>
  <c r="M6" i="1"/>
  <c r="O9" i="1"/>
  <c r="O13" i="1" s="1"/>
  <c r="O16" i="1" s="1"/>
  <c r="AE9" i="1"/>
  <c r="AD9" i="1"/>
  <c r="AC9" i="1"/>
  <c r="AB9" i="1"/>
  <c r="AA9" i="1"/>
  <c r="Z9" i="1"/>
  <c r="Y9" i="1"/>
  <c r="X9" i="1"/>
  <c r="W9" i="1"/>
  <c r="V9" i="1"/>
  <c r="U9" i="1"/>
  <c r="T9" i="1"/>
  <c r="S9" i="1"/>
  <c r="R9" i="1"/>
  <c r="Q9" i="1"/>
  <c r="P9" i="1"/>
  <c r="L9" i="1"/>
  <c r="K9" i="1"/>
  <c r="J9" i="1"/>
  <c r="I9" i="1"/>
  <c r="I13" i="1" s="1"/>
  <c r="I16" i="1" s="1"/>
  <c r="M16" i="1" s="1"/>
  <c r="H9" i="1"/>
  <c r="H13" i="1" s="1"/>
  <c r="G9" i="1"/>
  <c r="G13" i="1" s="1"/>
  <c r="G16" i="1" s="1"/>
  <c r="F9" i="1"/>
  <c r="F13" i="1" s="1"/>
  <c r="E9" i="1"/>
  <c r="E13" i="1"/>
  <c r="N13" i="1"/>
  <c r="E16" i="1"/>
  <c r="L13" i="1" l="1"/>
  <c r="H16" i="1"/>
  <c r="L16" i="1" s="1"/>
  <c r="M13" i="1"/>
  <c r="D10" i="1"/>
  <c r="K13" i="1"/>
  <c r="F16" i="1"/>
  <c r="K16" i="1" s="1"/>
</calcChain>
</file>

<file path=xl/sharedStrings.xml><?xml version="1.0" encoding="utf-8"?>
<sst xmlns="http://schemas.openxmlformats.org/spreadsheetml/2006/main" count="104" uniqueCount="72">
  <si>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</si>
  <si>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</si>
  <si>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</si>
  <si>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</si>
  <si>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</si>
  <si>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</si>
  <si>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</si>
  <si>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</si>
  <si>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</si>
  <si>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</si>
  <si>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</si>
  <si>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</si>
  <si>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</si>
  <si>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</si>
  <si>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</si>
  <si>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</si>
  <si>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</si>
  <si>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</si>
  <si>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</si>
  <si>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</si>
  <si>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</si>
  <si>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</si>
  <si>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</si>
  <si>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</si>
  <si>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</si>
  <si>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</si>
  <si>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</si>
  <si>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</si>
  <si>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</si>
  <si>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</si>
  <si>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</si>
  <si>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</si>
  <si>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</si>
  <si>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</si>
  <si>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</si>
  <si>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Tahko = Hyvinkään Tahko  (1915)</t>
  </si>
  <si>
    <t>KPK = Keravan Pallokerho  (1960)</t>
  </si>
  <si>
    <t>Marjo Kujala</t>
  </si>
  <si>
    <t>10.</t>
  </si>
  <si>
    <t>KPK</t>
  </si>
  <si>
    <t>----</t>
  </si>
  <si>
    <t>9.</t>
  </si>
  <si>
    <t>8.</t>
  </si>
  <si>
    <t>Tahko</t>
  </si>
  <si>
    <t>1971</t>
  </si>
  <si>
    <t>ykkössarja</t>
  </si>
  <si>
    <t>ENSIMMÄISET</t>
  </si>
  <si>
    <t>Ottelu</t>
  </si>
  <si>
    <t>1.  ottelu</t>
  </si>
  <si>
    <t>Lyöty juoksu</t>
  </si>
  <si>
    <t>Tuotu juoksu</t>
  </si>
  <si>
    <t>Kunnari</t>
  </si>
  <si>
    <t>11.05. 1986  KPK - LäPa  6-22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</si>
  <si>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</si>
  <si>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</si>
  <si>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</si>
  <si>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</si>
  <si>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</si>
  <si>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</si>
  <si>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</si>
  <si>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</si>
  <si>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</si>
  <si>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</si>
  <si>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</si>
  <si>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</si>
  <si>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</si>
  <si>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</si>
  <si>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</si>
  <si>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27.06. 1987  Vähäkyrö</t>
  </si>
  <si>
    <t xml:space="preserve">  2-3</t>
  </si>
  <si>
    <t>Seppo Anttila</t>
  </si>
  <si>
    <t>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</si>
</sst>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0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2" borderId="0" xfId="0" applyFont="1" applyFill="1" applyBorder="1" applyAlignment="1">
      <alignment horizontal="left"/>
    </xf>
    <xf numFmtId="1" fontId="2" fillId="3" borderId="3" xfId="0" applyNumberFormat="1" applyFont="1" applyFill="1" applyBorder="1" applyAlignment="1">
      <alignment horizontal="center"/>
    </xf>
    <xf numFmtId="0" fontId="2" fillId="3" borderId="3" xfId="0" quotePrefix="1" applyFont="1" applyFill="1" applyBorder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6" borderId="3" xfId="0" applyFont="1" applyFill="1" applyBorder="1"/>
    <xf numFmtId="1" fontId="2" fillId="6" borderId="3" xfId="0" applyNumberFormat="1" applyFont="1" applyFill="1" applyBorder="1" applyAlignment="1">
      <alignment horizontal="center"/>
    </xf>
    <xf numFmtId="0" fontId="2" fillId="6" borderId="3" xfId="0" quotePrefix="1" applyFont="1" applyFill="1" applyBorder="1" applyAlignment="1">
      <alignment horizontal="center"/>
    </xf>
    <xf numFmtId="0" fontId="2" fillId="6" borderId="3" xfId="0" applyFont="1" applyFill="1" applyBorder="1" applyAlignment="1">
      <alignment horizontal="left"/>
    </xf>
    <xf numFmtId="0" fontId="2" fillId="6" borderId="4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7" borderId="11" xfId="0" applyFont="1" applyFill="1" applyBorder="1"/>
    <xf numFmtId="0" fontId="4" fillId="7" borderId="7" xfId="0" applyFont="1" applyFill="1" applyBorder="1"/>
    <xf numFmtId="0" fontId="2" fillId="7" borderId="7" xfId="0" applyFont="1" applyFill="1" applyBorder="1"/>
    <xf numFmtId="0" fontId="2" fillId="7" borderId="7" xfId="0" applyFont="1" applyFill="1" applyBorder="1" applyAlignment="1">
      <alignment horizontal="center"/>
    </xf>
    <xf numFmtId="0" fontId="2" fillId="7" borderId="7" xfId="0" applyFont="1" applyFill="1" applyBorder="1" applyAlignment="1">
      <alignment horizontal="right"/>
    </xf>
    <xf numFmtId="0" fontId="2" fillId="7" borderId="12" xfId="0" applyFont="1" applyFill="1" applyBorder="1" applyAlignment="1">
      <alignment horizontal="center"/>
    </xf>
    <xf numFmtId="0" fontId="2" fillId="7" borderId="13" xfId="0" applyFont="1" applyFill="1" applyBorder="1"/>
    <xf numFmtId="0" fontId="4" fillId="7" borderId="0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center"/>
    </xf>
    <xf numFmtId="0" fontId="2" fillId="7" borderId="0" xfId="0" applyFont="1" applyFill="1" applyBorder="1" applyAlignment="1">
      <alignment horizontal="right"/>
    </xf>
    <xf numFmtId="0" fontId="2" fillId="7" borderId="5" xfId="0" applyFont="1" applyFill="1" applyBorder="1" applyAlignment="1">
      <alignment horizontal="center"/>
    </xf>
    <xf numFmtId="0" fontId="2" fillId="7" borderId="8" xfId="0" applyFont="1" applyFill="1" applyBorder="1"/>
    <xf numFmtId="0" fontId="4" fillId="7" borderId="9" xfId="0" applyFont="1" applyFill="1" applyBorder="1"/>
    <xf numFmtId="0" fontId="2" fillId="7" borderId="9" xfId="0" applyFont="1" applyFill="1" applyBorder="1"/>
    <xf numFmtId="0" fontId="2" fillId="7" borderId="9" xfId="0" applyFont="1" applyFill="1" applyBorder="1" applyAlignment="1">
      <alignment horizontal="center"/>
    </xf>
    <xf numFmtId="0" fontId="2" fillId="7" borderId="9" xfId="0" applyFont="1" applyFill="1" applyBorder="1" applyAlignment="1">
      <alignment horizontal="right"/>
    </xf>
    <xf numFmtId="0" fontId="2" fillId="7" borderId="10" xfId="0" applyFont="1" applyFill="1" applyBorder="1" applyAlignment="1">
      <alignment horizontal="center"/>
    </xf>
    <xf numFmtId="0" fontId="6" fillId="6" borderId="1" xfId="0" applyFont="1" applyFill="1" applyBorder="1"/>
    <xf numFmtId="0" fontId="2" fillId="6" borderId="2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2" fillId="2" borderId="6" xfId="0" applyFont="1" applyFill="1" applyBorder="1" applyAlignment="1">
      <alignment horizontal="center"/>
    </xf>
    <xf numFmtId="0" fontId="2" fillId="8" borderId="15" xfId="0" applyFont="1" applyFill="1" applyBorder="1" applyAlignment="1">
      <alignment horizontal="left"/>
    </xf>
    <xf numFmtId="0" fontId="2" fillId="8" borderId="15" xfId="0" applyFont="1" applyFill="1" applyBorder="1" applyAlignment="1">
      <alignment horizontal="center"/>
    </xf>
    <xf numFmtId="49" fontId="2" fillId="8" borderId="15" xfId="0" applyNumberFormat="1" applyFont="1" applyFill="1" applyBorder="1" applyAlignment="1">
      <alignment horizontal="center"/>
    </xf>
    <xf numFmtId="0" fontId="2" fillId="8" borderId="15" xfId="0" applyFont="1" applyFill="1" applyBorder="1"/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03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6" customWidth="1"/>
    <col min="4" max="4" width="10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5703125" style="57" customWidth="1"/>
    <col min="16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37</v>
      </c>
      <c r="C1" s="2"/>
      <c r="D1" s="3"/>
      <c r="E1" s="4" t="s">
        <v>44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1986</v>
      </c>
      <c r="C4" s="27" t="s">
        <v>38</v>
      </c>
      <c r="D4" s="29" t="s">
        <v>39</v>
      </c>
      <c r="E4" s="59">
        <v>18</v>
      </c>
      <c r="F4" s="27">
        <v>1</v>
      </c>
      <c r="G4" s="27">
        <v>5</v>
      </c>
      <c r="H4" s="27">
        <v>18</v>
      </c>
      <c r="I4" s="27">
        <v>48</v>
      </c>
      <c r="J4" s="27">
        <v>28</v>
      </c>
      <c r="K4" s="27">
        <v>8</v>
      </c>
      <c r="L4" s="27">
        <v>6</v>
      </c>
      <c r="M4" s="27">
        <v>6</v>
      </c>
      <c r="N4" s="60" t="s">
        <v>40</v>
      </c>
      <c r="O4" s="37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62">
        <v>1987</v>
      </c>
      <c r="C5" s="62"/>
      <c r="D5" s="63" t="s">
        <v>39</v>
      </c>
      <c r="E5" s="64"/>
      <c r="F5" s="66" t="s">
        <v>45</v>
      </c>
      <c r="G5" s="68"/>
      <c r="H5" s="67"/>
      <c r="I5" s="62"/>
      <c r="J5" s="62"/>
      <c r="K5" s="62"/>
      <c r="L5" s="62"/>
      <c r="M5" s="62"/>
      <c r="N5" s="65"/>
      <c r="O5" s="37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1988</v>
      </c>
      <c r="C6" s="27" t="s">
        <v>41</v>
      </c>
      <c r="D6" s="29" t="s">
        <v>39</v>
      </c>
      <c r="E6" s="59">
        <v>18</v>
      </c>
      <c r="F6" s="27">
        <v>1</v>
      </c>
      <c r="G6" s="27">
        <v>9</v>
      </c>
      <c r="H6" s="27">
        <v>18</v>
      </c>
      <c r="I6" s="27">
        <v>91</v>
      </c>
      <c r="J6" s="27">
        <v>39</v>
      </c>
      <c r="K6" s="27">
        <v>24</v>
      </c>
      <c r="L6" s="27">
        <v>18</v>
      </c>
      <c r="M6" s="27">
        <f>PRODUCT(F6+G6)</f>
        <v>10</v>
      </c>
      <c r="N6" s="60" t="s">
        <v>40</v>
      </c>
      <c r="O6" s="37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62">
        <v>1989</v>
      </c>
      <c r="C7" s="62"/>
      <c r="D7" s="63" t="s">
        <v>39</v>
      </c>
      <c r="E7" s="64"/>
      <c r="F7" s="66" t="s">
        <v>45</v>
      </c>
      <c r="G7" s="68"/>
      <c r="H7" s="67"/>
      <c r="I7" s="62"/>
      <c r="J7" s="62"/>
      <c r="K7" s="62"/>
      <c r="L7" s="62"/>
      <c r="M7" s="62"/>
      <c r="N7" s="65"/>
      <c r="O7" s="37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7">
        <v>1990</v>
      </c>
      <c r="C8" s="27" t="s">
        <v>42</v>
      </c>
      <c r="D8" s="29" t="s">
        <v>43</v>
      </c>
      <c r="E8" s="59">
        <v>20</v>
      </c>
      <c r="F8" s="27">
        <v>0</v>
      </c>
      <c r="G8" s="27">
        <v>7</v>
      </c>
      <c r="H8" s="27">
        <v>21</v>
      </c>
      <c r="I8" s="27">
        <v>93</v>
      </c>
      <c r="J8" s="27">
        <v>18</v>
      </c>
      <c r="K8" s="27">
        <v>47</v>
      </c>
      <c r="L8" s="27">
        <v>21</v>
      </c>
      <c r="M8" s="27">
        <f>SUM(F8+G8)</f>
        <v>7</v>
      </c>
      <c r="N8" s="61">
        <v>0.57099999999999995</v>
      </c>
      <c r="O8" s="37"/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17" t="s">
        <v>9</v>
      </c>
      <c r="C9" s="18"/>
      <c r="D9" s="16"/>
      <c r="E9" s="19">
        <f t="shared" ref="E9:M9" si="0">SUM(E4:E8)</f>
        <v>56</v>
      </c>
      <c r="F9" s="19">
        <f t="shared" si="0"/>
        <v>2</v>
      </c>
      <c r="G9" s="19">
        <f t="shared" si="0"/>
        <v>21</v>
      </c>
      <c r="H9" s="19">
        <f t="shared" si="0"/>
        <v>57</v>
      </c>
      <c r="I9" s="19">
        <f t="shared" si="0"/>
        <v>232</v>
      </c>
      <c r="J9" s="19">
        <f t="shared" si="0"/>
        <v>85</v>
      </c>
      <c r="K9" s="19">
        <f t="shared" si="0"/>
        <v>79</v>
      </c>
      <c r="L9" s="19">
        <f t="shared" si="0"/>
        <v>45</v>
      </c>
      <c r="M9" s="19">
        <f t="shared" si="0"/>
        <v>23</v>
      </c>
      <c r="N9" s="31">
        <v>0.57099999999999995</v>
      </c>
      <c r="O9" s="32">
        <f t="shared" ref="O9:AE9" si="1">SUM(O4:O8)</f>
        <v>0</v>
      </c>
      <c r="P9" s="19">
        <f t="shared" si="1"/>
        <v>0</v>
      </c>
      <c r="Q9" s="19">
        <f t="shared" si="1"/>
        <v>0</v>
      </c>
      <c r="R9" s="19">
        <f t="shared" si="1"/>
        <v>0</v>
      </c>
      <c r="S9" s="19">
        <f t="shared" si="1"/>
        <v>0</v>
      </c>
      <c r="T9" s="19">
        <f t="shared" si="1"/>
        <v>0</v>
      </c>
      <c r="U9" s="19">
        <f t="shared" si="1"/>
        <v>0</v>
      </c>
      <c r="V9" s="19">
        <f t="shared" si="1"/>
        <v>0</v>
      </c>
      <c r="W9" s="19">
        <f t="shared" si="1"/>
        <v>0</v>
      </c>
      <c r="X9" s="19">
        <f t="shared" si="1"/>
        <v>0</v>
      </c>
      <c r="Y9" s="19">
        <f t="shared" si="1"/>
        <v>0</v>
      </c>
      <c r="Z9" s="19">
        <f t="shared" si="1"/>
        <v>0</v>
      </c>
      <c r="AA9" s="19">
        <f t="shared" si="1"/>
        <v>0</v>
      </c>
      <c r="AB9" s="19">
        <f t="shared" si="1"/>
        <v>0</v>
      </c>
      <c r="AC9" s="19">
        <f t="shared" si="1"/>
        <v>0</v>
      </c>
      <c r="AD9" s="19">
        <f t="shared" si="1"/>
        <v>0</v>
      </c>
      <c r="AE9" s="19">
        <f t="shared" si="1"/>
        <v>0</v>
      </c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9" t="s">
        <v>2</v>
      </c>
      <c r="C10" s="33"/>
      <c r="D10" s="34">
        <f>SUM(F9:H9)+((I9-F9-G9)/3)+(E9/3)+(Z9*25)+(AA9*25)+(AB9*10)+(AC9*25)+(AD9*20)+(AE9*15)</f>
        <v>168.33333333333334</v>
      </c>
      <c r="E10" s="1"/>
      <c r="F10" s="1"/>
      <c r="G10" s="1"/>
      <c r="H10" s="1"/>
      <c r="I10" s="1"/>
      <c r="J10" s="1"/>
      <c r="K10" s="1"/>
      <c r="L10" s="1"/>
      <c r="M10" s="1"/>
      <c r="N10" s="35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36"/>
      <c r="AE10" s="1"/>
      <c r="AF10" s="1"/>
      <c r="AG10" s="24"/>
      <c r="AH10" s="9"/>
      <c r="AI10" s="9"/>
      <c r="AJ10" s="9"/>
      <c r="AK10" s="9"/>
      <c r="AL10" s="9"/>
    </row>
    <row r="11" spans="1:38" s="10" customFormat="1" ht="15" customHeight="1" x14ac:dyDescent="0.25">
      <c r="A11" s="1"/>
      <c r="B11" s="1"/>
      <c r="C11" s="1"/>
      <c r="D11" s="25"/>
      <c r="E11" s="1"/>
      <c r="F11" s="1"/>
      <c r="G11" s="1"/>
      <c r="H11" s="1"/>
      <c r="I11" s="1"/>
      <c r="J11" s="1"/>
      <c r="K11" s="1"/>
      <c r="L11" s="1"/>
      <c r="M11" s="1"/>
      <c r="N11" s="35"/>
      <c r="O11" s="37"/>
      <c r="P11" s="1"/>
      <c r="Q11" s="38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39"/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23" t="s">
        <v>16</v>
      </c>
      <c r="C12" s="40"/>
      <c r="D12" s="40"/>
      <c r="E12" s="19" t="s">
        <v>4</v>
      </c>
      <c r="F12" s="19" t="s">
        <v>13</v>
      </c>
      <c r="G12" s="16" t="s">
        <v>14</v>
      </c>
      <c r="H12" s="19" t="s">
        <v>15</v>
      </c>
      <c r="I12" s="19" t="s">
        <v>3</v>
      </c>
      <c r="J12" s="1"/>
      <c r="K12" s="19" t="s">
        <v>25</v>
      </c>
      <c r="L12" s="19" t="s">
        <v>26</v>
      </c>
      <c r="M12" s="19" t="s">
        <v>27</v>
      </c>
      <c r="N12" s="31" t="s">
        <v>33</v>
      </c>
      <c r="O12" s="25"/>
      <c r="P12" s="41" t="s">
        <v>46</v>
      </c>
      <c r="Q12" s="13"/>
      <c r="R12" s="13"/>
      <c r="S12" s="13"/>
      <c r="T12" s="69"/>
      <c r="U12" s="69"/>
      <c r="V12" s="69"/>
      <c r="W12" s="69"/>
      <c r="X12" s="69"/>
      <c r="Y12" s="13"/>
      <c r="Z12" s="13"/>
      <c r="AA12" s="13"/>
      <c r="AB12" s="12"/>
      <c r="AC12" s="13"/>
      <c r="AD12" s="13"/>
      <c r="AE12" s="13"/>
      <c r="AF12" s="70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1" t="s">
        <v>17</v>
      </c>
      <c r="C13" s="13"/>
      <c r="D13" s="42"/>
      <c r="E13" s="27">
        <f>PRODUCT(E9)</f>
        <v>56</v>
      </c>
      <c r="F13" s="27">
        <f>PRODUCT(F9)</f>
        <v>2</v>
      </c>
      <c r="G13" s="27">
        <f>PRODUCT(G9)</f>
        <v>21</v>
      </c>
      <c r="H13" s="27">
        <f>PRODUCT(H9)</f>
        <v>57</v>
      </c>
      <c r="I13" s="27">
        <f>PRODUCT(I9)</f>
        <v>232</v>
      </c>
      <c r="J13" s="1"/>
      <c r="K13" s="43">
        <f>PRODUCT((F13+G13)/E13)</f>
        <v>0.4107142857142857</v>
      </c>
      <c r="L13" s="43">
        <f>PRODUCT(H13/E13)</f>
        <v>1.0178571428571428</v>
      </c>
      <c r="M13" s="43">
        <f>PRODUCT(I13/E13)</f>
        <v>4.1428571428571432</v>
      </c>
      <c r="N13" s="30">
        <f>PRODUCT(N9)</f>
        <v>0.57099999999999995</v>
      </c>
      <c r="O13" s="25">
        <f>PRODUCT(O9)</f>
        <v>0</v>
      </c>
      <c r="P13" s="71" t="s">
        <v>47</v>
      </c>
      <c r="Q13" s="72"/>
      <c r="R13" s="72"/>
      <c r="S13" s="73" t="s">
        <v>52</v>
      </c>
      <c r="T13" s="73"/>
      <c r="U13" s="73"/>
      <c r="V13" s="73"/>
      <c r="W13" s="73"/>
      <c r="X13" s="73"/>
      <c r="Y13" s="73"/>
      <c r="Z13" s="73"/>
      <c r="AA13" s="73"/>
      <c r="AB13" s="74"/>
      <c r="AC13" s="73"/>
      <c r="AD13" s="75" t="s">
        <v>48</v>
      </c>
      <c r="AE13" s="75"/>
      <c r="AF13" s="76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44" t="s">
        <v>18</v>
      </c>
      <c r="C14" s="45"/>
      <c r="D14" s="46"/>
      <c r="E14" s="27"/>
      <c r="F14" s="27"/>
      <c r="G14" s="27"/>
      <c r="H14" s="27"/>
      <c r="I14" s="27"/>
      <c r="J14" s="1"/>
      <c r="K14" s="43"/>
      <c r="L14" s="43"/>
      <c r="M14" s="43"/>
      <c r="N14" s="30"/>
      <c r="O14" s="25"/>
      <c r="P14" s="77" t="s">
        <v>49</v>
      </c>
      <c r="Q14" s="78"/>
      <c r="R14" s="78"/>
      <c r="S14" s="79"/>
      <c r="T14" s="79"/>
      <c r="U14" s="79"/>
      <c r="V14" s="79"/>
      <c r="W14" s="79"/>
      <c r="X14" s="79"/>
      <c r="Y14" s="79"/>
      <c r="Z14" s="79"/>
      <c r="AA14" s="79"/>
      <c r="AB14" s="80"/>
      <c r="AC14" s="79"/>
      <c r="AD14" s="81" t="s">
        <v>48</v>
      </c>
      <c r="AE14" s="81"/>
      <c r="AF14" s="82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47" t="s">
        <v>19</v>
      </c>
      <c r="C15" s="48"/>
      <c r="D15" s="49"/>
      <c r="E15" s="28"/>
      <c r="F15" s="28"/>
      <c r="G15" s="28"/>
      <c r="H15" s="28"/>
      <c r="I15" s="28"/>
      <c r="J15" s="1"/>
      <c r="K15" s="50"/>
      <c r="L15" s="50"/>
      <c r="M15" s="50"/>
      <c r="N15" s="51"/>
      <c r="O15" s="25"/>
      <c r="P15" s="77" t="s">
        <v>50</v>
      </c>
      <c r="Q15" s="78"/>
      <c r="R15" s="78"/>
      <c r="S15" s="79"/>
      <c r="T15" s="79"/>
      <c r="U15" s="79"/>
      <c r="V15" s="79"/>
      <c r="W15" s="79"/>
      <c r="X15" s="79"/>
      <c r="Y15" s="79"/>
      <c r="Z15" s="79"/>
      <c r="AA15" s="79"/>
      <c r="AB15" s="80"/>
      <c r="AC15" s="79"/>
      <c r="AD15" s="79"/>
      <c r="AE15" s="81"/>
      <c r="AF15" s="82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52" t="s">
        <v>20</v>
      </c>
      <c r="C16" s="53"/>
      <c r="D16" s="54"/>
      <c r="E16" s="19">
        <f>SUM(E13:E15)</f>
        <v>56</v>
      </c>
      <c r="F16" s="19">
        <f>SUM(F13:F15)</f>
        <v>2</v>
      </c>
      <c r="G16" s="19">
        <f>SUM(G13:G15)</f>
        <v>21</v>
      </c>
      <c r="H16" s="19">
        <f>SUM(H13:H15)</f>
        <v>57</v>
      </c>
      <c r="I16" s="19">
        <f>SUM(I13:I15)</f>
        <v>232</v>
      </c>
      <c r="J16" s="1"/>
      <c r="K16" s="55">
        <f>PRODUCT((F16+G16)/E16)</f>
        <v>0.4107142857142857</v>
      </c>
      <c r="L16" s="55">
        <f>PRODUCT(H16/E16)</f>
        <v>1.0178571428571428</v>
      </c>
      <c r="M16" s="55">
        <f>PRODUCT(I16/E16)</f>
        <v>4.1428571428571432</v>
      </c>
      <c r="N16" s="31">
        <v>0.57099999999999995</v>
      </c>
      <c r="O16" s="25">
        <f>SUM(O13:O15)</f>
        <v>0</v>
      </c>
      <c r="P16" s="83" t="s">
        <v>51</v>
      </c>
      <c r="Q16" s="84"/>
      <c r="R16" s="84"/>
      <c r="S16" s="85"/>
      <c r="T16" s="85"/>
      <c r="U16" s="85"/>
      <c r="V16" s="85"/>
      <c r="W16" s="85"/>
      <c r="X16" s="85"/>
      <c r="Y16" s="85"/>
      <c r="Z16" s="85"/>
      <c r="AA16" s="85"/>
      <c r="AB16" s="86"/>
      <c r="AC16" s="85"/>
      <c r="AD16" s="85"/>
      <c r="AE16" s="87"/>
      <c r="AF16" s="88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36"/>
      <c r="C17" s="36"/>
      <c r="D17" s="36"/>
      <c r="E17" s="36"/>
      <c r="F17" s="36"/>
      <c r="G17" s="36"/>
      <c r="H17" s="36"/>
      <c r="I17" s="36"/>
      <c r="J17" s="1"/>
      <c r="K17" s="36"/>
      <c r="L17" s="36"/>
      <c r="M17" s="36"/>
      <c r="N17" s="35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 t="s">
        <v>34</v>
      </c>
      <c r="C18" s="1"/>
      <c r="D18" s="58" t="s">
        <v>36</v>
      </c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 t="s">
        <v>35</v>
      </c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8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8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8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8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8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8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8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8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8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8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8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8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8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8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8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8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8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8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8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8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8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8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8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8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9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8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9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8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9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8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9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8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9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8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9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8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9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8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9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8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9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8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9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8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9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8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9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8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9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8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9"/>
      <c r="AG135" s="24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8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39"/>
      <c r="AG136" s="24"/>
      <c r="AH136" s="9"/>
      <c r="AI136" s="9"/>
      <c r="AJ136" s="9"/>
      <c r="AK136" s="9"/>
      <c r="AL136" s="9"/>
    </row>
    <row r="137" spans="1:38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8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39"/>
      <c r="AG137" s="24"/>
      <c r="AH137" s="9"/>
      <c r="AI137" s="9"/>
      <c r="AJ137" s="9"/>
      <c r="AK137" s="9"/>
      <c r="AL137" s="9"/>
    </row>
    <row r="138" spans="1:38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8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39"/>
      <c r="AG138" s="24"/>
      <c r="AH138" s="9"/>
      <c r="AI138" s="9"/>
      <c r="AJ138" s="9"/>
      <c r="AK138" s="9"/>
      <c r="AL138" s="9"/>
    </row>
    <row r="139" spans="1:38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8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39"/>
      <c r="AG139" s="24"/>
      <c r="AH139" s="9"/>
      <c r="AI139" s="9"/>
      <c r="AJ139" s="9"/>
      <c r="AK139" s="9"/>
      <c r="AL139" s="9"/>
    </row>
    <row r="140" spans="1:38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8"/>
      <c r="O140" s="2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39"/>
      <c r="AG140" s="24"/>
      <c r="AH140" s="9"/>
      <c r="AI140" s="9"/>
      <c r="AJ140" s="9"/>
      <c r="AK140" s="9"/>
      <c r="AL140" s="9"/>
    </row>
    <row r="141" spans="1:38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8"/>
      <c r="O141" s="2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39"/>
      <c r="AG141" s="24"/>
      <c r="AH141" s="9"/>
      <c r="AI141" s="9"/>
      <c r="AJ141" s="9"/>
      <c r="AK141" s="9"/>
      <c r="AL141" s="9"/>
    </row>
    <row r="142" spans="1:38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8"/>
      <c r="O142" s="2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39"/>
      <c r="AG142" s="24"/>
      <c r="AH142" s="9"/>
      <c r="AI142" s="9"/>
      <c r="AJ142" s="9"/>
      <c r="AK142" s="9"/>
      <c r="AL142" s="9"/>
    </row>
    <row r="143" spans="1:38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8"/>
      <c r="O143" s="25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39"/>
      <c r="AG143" s="24"/>
      <c r="AH143" s="9"/>
      <c r="AI143" s="9"/>
      <c r="AJ143" s="9"/>
      <c r="AK143" s="9"/>
      <c r="AL143" s="9"/>
    </row>
    <row r="144" spans="1:38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8"/>
      <c r="O144" s="25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39"/>
      <c r="AG144" s="24"/>
      <c r="AH144" s="9"/>
      <c r="AI144" s="9"/>
      <c r="AJ144" s="9"/>
      <c r="AK144" s="9"/>
      <c r="AL144" s="9"/>
    </row>
    <row r="145" spans="1:38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8"/>
      <c r="O145" s="25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39"/>
      <c r="AG145" s="24"/>
      <c r="AH145" s="9"/>
      <c r="AI145" s="9"/>
      <c r="AJ145" s="9"/>
      <c r="AK145" s="9"/>
      <c r="AL145" s="9"/>
    </row>
    <row r="146" spans="1:38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8"/>
      <c r="O146" s="25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39"/>
      <c r="AG146" s="24"/>
      <c r="AH146" s="9"/>
      <c r="AI146" s="9"/>
      <c r="AJ146" s="9"/>
      <c r="AK146" s="9"/>
      <c r="AL146" s="9"/>
    </row>
    <row r="147" spans="1:38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8"/>
      <c r="O147" s="25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39"/>
      <c r="AG147" s="24"/>
      <c r="AH147" s="9"/>
      <c r="AI147" s="9"/>
      <c r="AJ147" s="9"/>
      <c r="AK147" s="9"/>
      <c r="AL147" s="9"/>
    </row>
    <row r="148" spans="1:38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8"/>
      <c r="O148" s="25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39"/>
      <c r="AG148" s="24"/>
      <c r="AH148" s="9"/>
      <c r="AI148" s="9"/>
      <c r="AJ148" s="9"/>
      <c r="AK148" s="9"/>
      <c r="AL148" s="9"/>
    </row>
    <row r="149" spans="1:38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8"/>
      <c r="O149" s="25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39"/>
      <c r="AG149" s="24"/>
      <c r="AH149" s="9"/>
      <c r="AI149" s="9"/>
      <c r="AJ149" s="9"/>
      <c r="AK149" s="9"/>
      <c r="AL149" s="9"/>
    </row>
    <row r="150" spans="1:38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8"/>
      <c r="O150" s="25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39"/>
      <c r="AG150" s="24"/>
      <c r="AH150" s="9"/>
      <c r="AI150" s="9"/>
      <c r="AJ150" s="9"/>
      <c r="AK150" s="9"/>
      <c r="AL150" s="9"/>
    </row>
    <row r="151" spans="1:38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8"/>
      <c r="O151" s="25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39"/>
      <c r="AG151" s="24"/>
      <c r="AH151" s="9"/>
      <c r="AI151" s="9"/>
      <c r="AJ151" s="9"/>
      <c r="AK151" s="9"/>
      <c r="AL151" s="9"/>
    </row>
    <row r="152" spans="1:38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8"/>
      <c r="O152" s="25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39"/>
      <c r="AG152" s="24"/>
      <c r="AH152" s="9"/>
      <c r="AI152" s="9"/>
      <c r="AJ152" s="9"/>
      <c r="AK152" s="9"/>
      <c r="AL152" s="9"/>
    </row>
    <row r="153" spans="1:38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8"/>
      <c r="O153" s="25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39"/>
      <c r="AG153" s="24"/>
      <c r="AH153" s="9"/>
      <c r="AI153" s="9"/>
      <c r="AJ153" s="9"/>
      <c r="AK153" s="9"/>
      <c r="AL153" s="9"/>
    </row>
    <row r="154" spans="1:38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8"/>
      <c r="O154" s="25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39"/>
      <c r="AG154" s="24"/>
      <c r="AH154" s="9"/>
      <c r="AI154" s="9"/>
      <c r="AJ154" s="9"/>
      <c r="AK154" s="9"/>
      <c r="AL154" s="9"/>
    </row>
    <row r="155" spans="1:38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8"/>
      <c r="O155" s="25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39"/>
      <c r="AG155" s="24"/>
      <c r="AH155" s="9"/>
      <c r="AI155" s="9"/>
      <c r="AJ155" s="9"/>
      <c r="AK155" s="9"/>
      <c r="AL155" s="9"/>
    </row>
    <row r="156" spans="1:38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8"/>
      <c r="O156" s="25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39"/>
      <c r="AG156" s="24"/>
      <c r="AH156" s="9"/>
      <c r="AI156" s="9"/>
      <c r="AJ156" s="9"/>
      <c r="AK156" s="9"/>
      <c r="AL156" s="9"/>
    </row>
    <row r="157" spans="1:38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8"/>
      <c r="O157" s="25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39"/>
      <c r="AG157" s="24"/>
      <c r="AH157" s="9"/>
      <c r="AI157" s="9"/>
      <c r="AJ157" s="9"/>
      <c r="AK157" s="9"/>
      <c r="AL157" s="9"/>
    </row>
    <row r="158" spans="1:38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8"/>
      <c r="O158" s="25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39"/>
      <c r="AG158" s="24"/>
      <c r="AH158" s="9"/>
      <c r="AI158" s="9"/>
      <c r="AJ158" s="9"/>
      <c r="AK158" s="9"/>
      <c r="AL158" s="9"/>
    </row>
    <row r="159" spans="1:38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8"/>
      <c r="O159" s="25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39"/>
      <c r="AG159" s="24"/>
      <c r="AH159" s="9"/>
      <c r="AI159" s="9"/>
      <c r="AJ159" s="9"/>
      <c r="AK159" s="9"/>
      <c r="AL159" s="9"/>
    </row>
    <row r="160" spans="1:38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8"/>
      <c r="O160" s="25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39"/>
      <c r="AG160" s="24"/>
      <c r="AH160" s="9"/>
      <c r="AI160" s="9"/>
      <c r="AJ160" s="9"/>
      <c r="AK160" s="9"/>
      <c r="AL160" s="9"/>
    </row>
    <row r="161" spans="1:38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8"/>
      <c r="O161" s="25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39"/>
      <c r="AG161" s="24"/>
      <c r="AH161" s="9"/>
      <c r="AI161" s="9"/>
      <c r="AJ161" s="9"/>
      <c r="AK161" s="9"/>
      <c r="AL161" s="9"/>
    </row>
    <row r="162" spans="1:38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8"/>
      <c r="O162" s="25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39"/>
      <c r="AG162" s="24"/>
      <c r="AH162" s="9"/>
      <c r="AI162" s="9"/>
      <c r="AJ162" s="9"/>
      <c r="AK162" s="9"/>
      <c r="AL162" s="9"/>
    </row>
    <row r="163" spans="1:38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8"/>
      <c r="O163" s="25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39"/>
      <c r="AG163" s="24"/>
      <c r="AH163" s="9"/>
      <c r="AI163" s="9"/>
      <c r="AJ163" s="9"/>
      <c r="AK163" s="9"/>
      <c r="AL163" s="9"/>
    </row>
    <row r="164" spans="1:38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8"/>
      <c r="O164" s="25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39"/>
      <c r="AG164" s="24"/>
      <c r="AH164" s="9"/>
      <c r="AI164" s="9"/>
      <c r="AJ164" s="9"/>
      <c r="AK164" s="9"/>
      <c r="AL164" s="9"/>
    </row>
    <row r="165" spans="1:38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8"/>
      <c r="O165" s="25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39"/>
      <c r="AG165" s="24"/>
      <c r="AH165" s="9"/>
      <c r="AI165" s="9"/>
      <c r="AJ165" s="9"/>
      <c r="AK165" s="9"/>
      <c r="AL165" s="9"/>
    </row>
    <row r="166" spans="1:38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8"/>
      <c r="O166" s="25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39"/>
      <c r="AG166" s="24"/>
      <c r="AH166" s="9"/>
      <c r="AI166" s="9"/>
      <c r="AJ166" s="9"/>
      <c r="AK166" s="9"/>
      <c r="AL166" s="9"/>
    </row>
    <row r="167" spans="1:38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8"/>
      <c r="O167" s="25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39"/>
      <c r="AG167" s="24"/>
      <c r="AH167" s="9"/>
      <c r="AI167" s="9"/>
      <c r="AJ167" s="9"/>
      <c r="AK167" s="9"/>
      <c r="AL167" s="9"/>
    </row>
    <row r="168" spans="1:38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8"/>
      <c r="O168" s="25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39"/>
      <c r="AG168" s="24"/>
      <c r="AH168" s="9"/>
      <c r="AI168" s="9"/>
      <c r="AJ168" s="9"/>
      <c r="AK168" s="9"/>
      <c r="AL168" s="9"/>
    </row>
    <row r="169" spans="1:38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8"/>
      <c r="O169" s="25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39"/>
      <c r="AG169" s="24"/>
      <c r="AH169" s="9"/>
      <c r="AI169" s="9"/>
      <c r="AJ169" s="9"/>
      <c r="AK169" s="9"/>
      <c r="AL169" s="9"/>
    </row>
    <row r="170" spans="1:38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8"/>
      <c r="O170" s="25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39"/>
      <c r="AG170" s="24"/>
      <c r="AH170" s="9"/>
      <c r="AI170" s="9"/>
      <c r="AJ170" s="9"/>
      <c r="AK170" s="9"/>
      <c r="AL170" s="9"/>
    </row>
    <row r="171" spans="1:38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8"/>
      <c r="O171" s="25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39"/>
      <c r="AG171" s="24"/>
      <c r="AH171" s="9"/>
      <c r="AI171" s="9"/>
      <c r="AJ171" s="9"/>
      <c r="AK171" s="9"/>
      <c r="AL171" s="9"/>
    </row>
    <row r="172" spans="1:38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8"/>
      <c r="O172" s="25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39"/>
      <c r="AG172" s="24"/>
      <c r="AH172" s="9"/>
      <c r="AI172" s="9"/>
      <c r="AJ172" s="9"/>
      <c r="AK172" s="9"/>
      <c r="AL172" s="9"/>
    </row>
    <row r="173" spans="1:38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8"/>
      <c r="O173" s="25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39"/>
      <c r="AG173" s="24"/>
      <c r="AH173" s="9"/>
      <c r="AI173" s="9"/>
      <c r="AJ173" s="9"/>
      <c r="AK173" s="9"/>
      <c r="AL173" s="9"/>
    </row>
    <row r="174" spans="1:38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8"/>
      <c r="O174" s="25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39"/>
      <c r="AG174" s="24"/>
      <c r="AH174" s="9"/>
      <c r="AI174" s="9"/>
      <c r="AJ174" s="9"/>
      <c r="AK174" s="9"/>
      <c r="AL174" s="9"/>
    </row>
    <row r="175" spans="1:38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8"/>
      <c r="O175" s="25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39"/>
      <c r="AG175" s="24"/>
      <c r="AH175" s="9"/>
      <c r="AI175" s="9"/>
      <c r="AJ175" s="9"/>
      <c r="AK175" s="9"/>
      <c r="AL175" s="9"/>
    </row>
    <row r="176" spans="1:38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8"/>
      <c r="O176" s="25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39"/>
      <c r="AG176" s="24"/>
      <c r="AH176" s="9"/>
      <c r="AI176" s="9"/>
      <c r="AJ176" s="9"/>
      <c r="AK176" s="9"/>
      <c r="AL176" s="9"/>
    </row>
    <row r="177" spans="1:38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8"/>
      <c r="O177" s="25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39"/>
      <c r="AG177" s="24"/>
      <c r="AH177" s="9"/>
      <c r="AI177" s="9"/>
      <c r="AJ177" s="9"/>
      <c r="AK177" s="9"/>
      <c r="AL177" s="9"/>
    </row>
    <row r="178" spans="1:38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8"/>
      <c r="O178" s="25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39"/>
      <c r="AG178" s="24"/>
      <c r="AH178" s="9"/>
      <c r="AI178" s="9"/>
      <c r="AJ178" s="9"/>
      <c r="AK178" s="9"/>
      <c r="AL178" s="9"/>
    </row>
    <row r="179" spans="1:38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8"/>
      <c r="O179" s="25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39"/>
      <c r="AG179" s="24"/>
      <c r="AH179" s="9"/>
      <c r="AI179" s="9"/>
      <c r="AJ179" s="9"/>
      <c r="AK179" s="9"/>
      <c r="AL179" s="9"/>
    </row>
    <row r="180" spans="1:38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8"/>
      <c r="O180" s="25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39"/>
      <c r="AG180" s="24"/>
      <c r="AH180" s="9"/>
      <c r="AI180" s="9"/>
      <c r="AJ180" s="9"/>
      <c r="AK180" s="9"/>
      <c r="AL180" s="9"/>
    </row>
    <row r="181" spans="1:38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8"/>
      <c r="O181" s="25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39"/>
      <c r="AG181" s="24"/>
      <c r="AH181" s="9"/>
      <c r="AI181" s="9"/>
      <c r="AJ181" s="9"/>
      <c r="AK181" s="9"/>
      <c r="AL181" s="9"/>
    </row>
    <row r="182" spans="1:38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8"/>
      <c r="O182" s="25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39"/>
      <c r="AG182" s="24"/>
      <c r="AH182" s="9"/>
      <c r="AI182" s="9"/>
      <c r="AJ182" s="9"/>
      <c r="AK182" s="9"/>
      <c r="AL182" s="9"/>
    </row>
    <row r="183" spans="1:38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8"/>
      <c r="O183" s="25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39"/>
      <c r="AG183" s="24"/>
      <c r="AH183" s="9"/>
      <c r="AI183" s="9"/>
      <c r="AJ183" s="9"/>
      <c r="AK183" s="9"/>
      <c r="AL183" s="9"/>
    </row>
    <row r="184" spans="1:38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8"/>
      <c r="O184" s="25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39"/>
      <c r="AG184" s="24"/>
      <c r="AH184" s="9"/>
      <c r="AI184" s="9"/>
      <c r="AJ184" s="9"/>
      <c r="AK184" s="9"/>
      <c r="AL184" s="9"/>
    </row>
    <row r="185" spans="1:38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8"/>
      <c r="O185" s="25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39"/>
      <c r="AG185" s="24"/>
      <c r="AH185" s="9"/>
      <c r="AI185" s="9"/>
      <c r="AJ185" s="9"/>
      <c r="AK185" s="9"/>
      <c r="AL185" s="9"/>
    </row>
    <row r="186" spans="1:38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8"/>
      <c r="O186" s="25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39"/>
      <c r="AG186" s="24"/>
      <c r="AH186" s="9"/>
      <c r="AI186" s="9"/>
      <c r="AJ186" s="9"/>
      <c r="AK186" s="9"/>
      <c r="AL186" s="9"/>
    </row>
    <row r="187" spans="1:38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8"/>
      <c r="O187" s="25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39"/>
      <c r="AG187" s="24"/>
      <c r="AH187" s="9"/>
      <c r="AI187" s="9"/>
      <c r="AJ187" s="9"/>
      <c r="AK187" s="9"/>
      <c r="AL187" s="9"/>
    </row>
    <row r="188" spans="1:38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8"/>
      <c r="O188" s="25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39"/>
      <c r="AG188" s="24"/>
      <c r="AH188" s="9"/>
      <c r="AI188" s="9"/>
      <c r="AJ188" s="9"/>
      <c r="AK188" s="9"/>
      <c r="AL188" s="9"/>
    </row>
    <row r="189" spans="1:38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8"/>
      <c r="O189" s="25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39"/>
      <c r="AG189" s="24"/>
      <c r="AH189" s="9"/>
      <c r="AI189" s="9"/>
      <c r="AJ189" s="9"/>
      <c r="AK189" s="9"/>
      <c r="AL189" s="9"/>
    </row>
    <row r="190" spans="1:38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8"/>
      <c r="O190" s="25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39"/>
      <c r="AG190" s="24"/>
      <c r="AH190" s="9"/>
      <c r="AI190" s="9"/>
      <c r="AJ190" s="9"/>
      <c r="AK190" s="9"/>
      <c r="AL190" s="9"/>
    </row>
    <row r="191" spans="1:38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8"/>
      <c r="O191" s="25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39"/>
      <c r="AG191" s="24"/>
      <c r="AH191" s="9"/>
      <c r="AI191" s="9"/>
      <c r="AJ191" s="9"/>
      <c r="AK191" s="9"/>
      <c r="AL191" s="9"/>
    </row>
    <row r="192" spans="1:38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8"/>
      <c r="O192" s="25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39"/>
      <c r="AG192" s="24"/>
      <c r="AH192" s="9"/>
      <c r="AI192" s="9"/>
      <c r="AJ192" s="9"/>
      <c r="AK192" s="9"/>
      <c r="AL192" s="9"/>
    </row>
    <row r="193" spans="1:38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8"/>
      <c r="O193" s="25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39"/>
      <c r="AG193" s="24"/>
      <c r="AH193" s="9"/>
      <c r="AI193" s="9"/>
      <c r="AJ193" s="9"/>
      <c r="AK193" s="9"/>
      <c r="AL193" s="9"/>
    </row>
    <row r="194" spans="1:38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8"/>
      <c r="O194" s="25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39"/>
      <c r="AG194" s="24"/>
      <c r="AH194" s="9"/>
      <c r="AI194" s="9"/>
      <c r="AJ194" s="9"/>
      <c r="AK194" s="9"/>
      <c r="AL194" s="9"/>
    </row>
    <row r="195" spans="1:38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8"/>
      <c r="O195" s="25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39"/>
      <c r="AG195" s="24"/>
      <c r="AH195" s="9"/>
      <c r="AI195" s="9"/>
      <c r="AJ195" s="9"/>
      <c r="AK195" s="9"/>
      <c r="AL195" s="9"/>
    </row>
    <row r="196" spans="1:38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8"/>
      <c r="O196" s="25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39"/>
      <c r="AG196" s="24"/>
      <c r="AH196" s="9"/>
      <c r="AI196" s="9"/>
      <c r="AJ196" s="9"/>
      <c r="AK196" s="9"/>
      <c r="AL196" s="9"/>
    </row>
    <row r="197" spans="1:38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8"/>
      <c r="O197" s="25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39"/>
      <c r="AG197" s="24"/>
      <c r="AH197" s="9"/>
      <c r="AI197" s="9"/>
      <c r="AJ197" s="9"/>
      <c r="AK197" s="9"/>
      <c r="AL197" s="9"/>
    </row>
    <row r="198" spans="1:38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8"/>
      <c r="O198" s="25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39"/>
      <c r="AG198" s="24"/>
      <c r="AH198" s="9"/>
      <c r="AI198" s="9"/>
      <c r="AJ198" s="9"/>
      <c r="AK198" s="9"/>
      <c r="AL198" s="9"/>
    </row>
    <row r="199" spans="1:38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8"/>
      <c r="O199" s="25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39"/>
      <c r="AG199" s="24"/>
      <c r="AH199" s="9"/>
      <c r="AI199" s="9"/>
      <c r="AJ199" s="9"/>
      <c r="AK199" s="9"/>
      <c r="AL199" s="9"/>
    </row>
    <row r="200" spans="1:38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38"/>
      <c r="O200" s="25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39"/>
      <c r="AG200" s="24"/>
      <c r="AH200" s="9"/>
      <c r="AI200" s="9"/>
      <c r="AJ200" s="9"/>
      <c r="AK200" s="9"/>
      <c r="AL200" s="9"/>
    </row>
    <row r="201" spans="1:38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38"/>
      <c r="O201" s="25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39"/>
      <c r="AG201" s="24"/>
      <c r="AH201" s="9"/>
      <c r="AI201" s="9"/>
      <c r="AJ201" s="9"/>
      <c r="AK201" s="9"/>
      <c r="AL201" s="9"/>
    </row>
    <row r="202" spans="1:38" ht="1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38"/>
      <c r="O202" s="25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39"/>
      <c r="AG202" s="24"/>
      <c r="AH202" s="9"/>
      <c r="AI202" s="9"/>
      <c r="AJ202" s="9"/>
      <c r="AK202" s="9"/>
      <c r="AL202" s="9"/>
    </row>
    <row r="203" spans="1:38" ht="1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38"/>
      <c r="O203" s="25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39"/>
      <c r="AG203" s="24"/>
      <c r="AH203" s="9"/>
      <c r="AI203" s="9"/>
      <c r="AJ203" s="9"/>
      <c r="AK203" s="9"/>
      <c r="AL203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103" customWidth="1"/>
    <col min="2" max="2" width="29.7109375" style="104" customWidth="1"/>
    <col min="3" max="3" width="21.5703125" style="105" customWidth="1"/>
    <col min="4" max="4" width="10.5703125" style="106" customWidth="1"/>
    <col min="5" max="5" width="8" style="106" customWidth="1"/>
    <col min="6" max="6" width="0.7109375" style="37" customWidth="1"/>
    <col min="7" max="11" width="5.28515625" style="105" customWidth="1"/>
    <col min="12" max="12" width="6.42578125" style="105" customWidth="1"/>
    <col min="13" max="16" width="5.28515625" style="105" customWidth="1"/>
    <col min="17" max="21" width="6.7109375" style="105" customWidth="1"/>
    <col min="22" max="22" width="10.85546875" style="105" customWidth="1"/>
    <col min="23" max="23" width="19.7109375" style="106" customWidth="1"/>
    <col min="24" max="24" width="9.7109375" style="105" customWidth="1"/>
    <col min="25" max="30" width="9.140625" style="107"/>
  </cols>
  <sheetData>
    <row r="1" spans="1:30" ht="18.75" x14ac:dyDescent="0.3">
      <c r="A1" s="9"/>
      <c r="B1" s="89" t="s">
        <v>53</v>
      </c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1"/>
      <c r="X1" s="67"/>
      <c r="Y1" s="92"/>
      <c r="Z1" s="92"/>
      <c r="AA1" s="92"/>
      <c r="AB1" s="92"/>
      <c r="AC1" s="92"/>
      <c r="AD1" s="92"/>
    </row>
    <row r="2" spans="1:30" x14ac:dyDescent="0.25">
      <c r="A2" s="9"/>
      <c r="B2" s="11" t="s">
        <v>37</v>
      </c>
      <c r="C2" s="4" t="s">
        <v>44</v>
      </c>
      <c r="D2" s="12"/>
      <c r="E2" s="12"/>
      <c r="F2" s="93"/>
      <c r="G2" s="94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94"/>
      <c r="X2" s="70"/>
      <c r="Y2" s="92"/>
      <c r="Z2" s="92"/>
      <c r="AA2" s="92"/>
      <c r="AB2" s="92"/>
      <c r="AC2" s="92"/>
      <c r="AD2" s="92"/>
    </row>
    <row r="3" spans="1:30" x14ac:dyDescent="0.25">
      <c r="A3" s="9"/>
      <c r="B3" s="95" t="s">
        <v>54</v>
      </c>
      <c r="C3" s="23" t="s">
        <v>55</v>
      </c>
      <c r="D3" s="96" t="s">
        <v>56</v>
      </c>
      <c r="E3" s="97" t="s">
        <v>1</v>
      </c>
      <c r="F3" s="25"/>
      <c r="G3" s="98" t="s">
        <v>57</v>
      </c>
      <c r="H3" s="99" t="s">
        <v>58</v>
      </c>
      <c r="I3" s="99" t="s">
        <v>31</v>
      </c>
      <c r="J3" s="18" t="s">
        <v>59</v>
      </c>
      <c r="K3" s="100" t="s">
        <v>60</v>
      </c>
      <c r="L3" s="100" t="s">
        <v>61</v>
      </c>
      <c r="M3" s="98" t="s">
        <v>62</v>
      </c>
      <c r="N3" s="98" t="s">
        <v>30</v>
      </c>
      <c r="O3" s="99" t="s">
        <v>63</v>
      </c>
      <c r="P3" s="98" t="s">
        <v>58</v>
      </c>
      <c r="Q3" s="98" t="s">
        <v>3</v>
      </c>
      <c r="R3" s="98">
        <v>1</v>
      </c>
      <c r="S3" s="98">
        <v>2</v>
      </c>
      <c r="T3" s="98">
        <v>3</v>
      </c>
      <c r="U3" s="98" t="s">
        <v>64</v>
      </c>
      <c r="V3" s="18" t="s">
        <v>21</v>
      </c>
      <c r="W3" s="17" t="s">
        <v>65</v>
      </c>
      <c r="X3" s="17" t="s">
        <v>66</v>
      </c>
      <c r="Y3" s="92"/>
      <c r="Z3" s="92"/>
      <c r="AA3" s="92"/>
      <c r="AB3" s="92"/>
      <c r="AC3" s="92"/>
      <c r="AD3" s="92"/>
    </row>
    <row r="4" spans="1:30" x14ac:dyDescent="0.25">
      <c r="A4" s="9"/>
      <c r="B4" s="109" t="s">
        <v>68</v>
      </c>
      <c r="C4" s="109" t="s">
        <v>69</v>
      </c>
      <c r="D4" s="109" t="s">
        <v>67</v>
      </c>
      <c r="E4" s="109"/>
      <c r="F4" s="108"/>
      <c r="G4" s="110">
        <v>1</v>
      </c>
      <c r="H4" s="110"/>
      <c r="I4" s="110"/>
      <c r="J4" s="110"/>
      <c r="K4" s="110"/>
      <c r="L4" s="110"/>
      <c r="M4" s="110">
        <v>1</v>
      </c>
      <c r="N4" s="110"/>
      <c r="O4" s="110"/>
      <c r="P4" s="110"/>
      <c r="Q4" s="111"/>
      <c r="R4" s="111"/>
      <c r="S4" s="111"/>
      <c r="T4" s="111"/>
      <c r="U4" s="111"/>
      <c r="V4" s="110"/>
      <c r="W4" s="112" t="s">
        <v>70</v>
      </c>
      <c r="X4" s="110" t="s">
        <v>71</v>
      </c>
      <c r="Y4" s="92"/>
      <c r="Z4" s="92"/>
      <c r="AA4" s="92"/>
      <c r="AB4" s="92"/>
      <c r="AC4" s="92"/>
      <c r="AD4" s="92"/>
    </row>
    <row r="5" spans="1:30" x14ac:dyDescent="0.25">
      <c r="A5" s="24"/>
      <c r="B5" s="113"/>
      <c r="C5" s="114"/>
      <c r="D5" s="115"/>
      <c r="E5" s="116"/>
      <c r="F5" s="117"/>
      <c r="G5" s="114"/>
      <c r="H5" s="114"/>
      <c r="I5" s="114"/>
      <c r="J5" s="118"/>
      <c r="K5" s="118"/>
      <c r="L5" s="118"/>
      <c r="M5" s="114"/>
      <c r="N5" s="114"/>
      <c r="O5" s="114"/>
      <c r="P5" s="114"/>
      <c r="Q5" s="114"/>
      <c r="R5" s="114"/>
      <c r="S5" s="114"/>
      <c r="T5" s="114"/>
      <c r="U5" s="114"/>
      <c r="V5" s="114"/>
      <c r="W5" s="115"/>
      <c r="X5" s="119"/>
      <c r="Y5" s="92"/>
      <c r="Z5" s="92"/>
      <c r="AA5" s="92"/>
      <c r="AB5" s="92"/>
      <c r="AC5" s="92"/>
      <c r="AD5" s="92"/>
    </row>
    <row r="6" spans="1:30" x14ac:dyDescent="0.25">
      <c r="A6" s="24"/>
      <c r="B6" s="101"/>
      <c r="C6" s="1"/>
      <c r="D6" s="101"/>
      <c r="E6" s="102"/>
      <c r="G6" s="1"/>
      <c r="H6" s="38"/>
      <c r="I6" s="1"/>
      <c r="J6" s="25"/>
      <c r="K6" s="25"/>
      <c r="L6" s="25"/>
      <c r="M6" s="1"/>
      <c r="N6" s="1"/>
      <c r="O6" s="1"/>
      <c r="P6" s="1"/>
      <c r="Q6" s="1"/>
      <c r="R6" s="1"/>
      <c r="S6" s="1"/>
      <c r="T6" s="1"/>
      <c r="U6" s="1"/>
      <c r="V6" s="1"/>
      <c r="W6" s="101"/>
      <c r="X6" s="1"/>
      <c r="Y6" s="92"/>
      <c r="Z6" s="92"/>
      <c r="AA6" s="92"/>
      <c r="AB6" s="92"/>
      <c r="AC6" s="92"/>
      <c r="AD6" s="92"/>
    </row>
    <row r="7" spans="1:30" x14ac:dyDescent="0.25">
      <c r="A7" s="24"/>
      <c r="B7" s="101"/>
      <c r="C7" s="1"/>
      <c r="D7" s="101"/>
      <c r="E7" s="102"/>
      <c r="G7" s="1"/>
      <c r="H7" s="38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101"/>
      <c r="X7" s="1"/>
      <c r="Y7" s="92"/>
      <c r="Z7" s="92"/>
      <c r="AA7" s="92"/>
      <c r="AB7" s="92"/>
      <c r="AC7" s="92"/>
      <c r="AD7" s="92"/>
    </row>
    <row r="8" spans="1:30" x14ac:dyDescent="0.25">
      <c r="A8" s="24"/>
      <c r="B8" s="101"/>
      <c r="C8" s="1"/>
      <c r="D8" s="101"/>
      <c r="E8" s="102"/>
      <c r="G8" s="1"/>
      <c r="H8" s="38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101"/>
      <c r="X8" s="1"/>
      <c r="Y8" s="92"/>
      <c r="Z8" s="92"/>
      <c r="AA8" s="92"/>
      <c r="AB8" s="92"/>
      <c r="AC8" s="92"/>
      <c r="AD8" s="92"/>
    </row>
    <row r="9" spans="1:30" x14ac:dyDescent="0.25">
      <c r="A9" s="24"/>
      <c r="B9" s="101"/>
      <c r="C9" s="1"/>
      <c r="D9" s="101"/>
      <c r="E9" s="102"/>
      <c r="G9" s="1"/>
      <c r="H9" s="38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101"/>
      <c r="X9" s="1"/>
      <c r="Y9" s="92"/>
      <c r="Z9" s="92"/>
      <c r="AA9" s="92"/>
      <c r="AB9" s="92"/>
      <c r="AC9" s="92"/>
      <c r="AD9" s="92"/>
    </row>
    <row r="10" spans="1:30" x14ac:dyDescent="0.25">
      <c r="A10" s="24"/>
      <c r="B10" s="101"/>
      <c r="C10" s="1"/>
      <c r="D10" s="101"/>
      <c r="E10" s="102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101"/>
      <c r="X10" s="1"/>
      <c r="Y10" s="92"/>
      <c r="Z10" s="92"/>
      <c r="AA10" s="92"/>
      <c r="AB10" s="92"/>
      <c r="AC10" s="92"/>
      <c r="AD10" s="92"/>
    </row>
    <row r="11" spans="1:30" x14ac:dyDescent="0.25">
      <c r="A11" s="24"/>
      <c r="B11" s="101"/>
      <c r="C11" s="1"/>
      <c r="D11" s="101"/>
      <c r="E11" s="102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101"/>
      <c r="X11" s="1"/>
      <c r="Y11" s="92"/>
      <c r="Z11" s="92"/>
      <c r="AA11" s="92"/>
      <c r="AB11" s="92"/>
      <c r="AC11" s="92"/>
      <c r="AD11" s="92"/>
    </row>
    <row r="12" spans="1:30" x14ac:dyDescent="0.25">
      <c r="A12" s="24"/>
      <c r="B12" s="101"/>
      <c r="C12" s="1"/>
      <c r="D12" s="101"/>
      <c r="E12" s="102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01"/>
      <c r="X12" s="1"/>
      <c r="Y12" s="92"/>
      <c r="Z12" s="92"/>
      <c r="AA12" s="92"/>
      <c r="AB12" s="92"/>
      <c r="AC12" s="92"/>
      <c r="AD12" s="92"/>
    </row>
    <row r="13" spans="1:30" x14ac:dyDescent="0.25">
      <c r="A13" s="24"/>
      <c r="B13" s="101"/>
      <c r="C13" s="1"/>
      <c r="D13" s="101"/>
      <c r="E13" s="102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01"/>
      <c r="X13" s="1"/>
      <c r="Y13" s="92"/>
      <c r="Z13" s="92"/>
      <c r="AA13" s="92"/>
      <c r="AB13" s="92"/>
      <c r="AC13" s="92"/>
      <c r="AD13" s="92"/>
    </row>
    <row r="14" spans="1:30" x14ac:dyDescent="0.25">
      <c r="A14" s="24"/>
      <c r="B14" s="101"/>
      <c r="C14" s="1"/>
      <c r="D14" s="101"/>
      <c r="E14" s="102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01"/>
      <c r="X14" s="1"/>
      <c r="Y14" s="92"/>
      <c r="Z14" s="92"/>
      <c r="AA14" s="92"/>
      <c r="AB14" s="92"/>
      <c r="AC14" s="92"/>
      <c r="AD14" s="92"/>
    </row>
    <row r="15" spans="1:30" x14ac:dyDescent="0.25">
      <c r="A15" s="24"/>
      <c r="B15" s="101"/>
      <c r="C15" s="1"/>
      <c r="D15" s="101"/>
      <c r="E15" s="102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01"/>
      <c r="X15" s="1"/>
      <c r="Y15" s="92"/>
      <c r="Z15" s="92"/>
      <c r="AA15" s="92"/>
      <c r="AB15" s="92"/>
      <c r="AC15" s="92"/>
      <c r="AD15" s="92"/>
    </row>
    <row r="16" spans="1:30" x14ac:dyDescent="0.25">
      <c r="A16" s="24"/>
      <c r="B16" s="101"/>
      <c r="C16" s="1"/>
      <c r="D16" s="101"/>
      <c r="E16" s="102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01"/>
      <c r="X16" s="1"/>
      <c r="Y16" s="92"/>
      <c r="Z16" s="92"/>
      <c r="AA16" s="92"/>
      <c r="AB16" s="92"/>
      <c r="AC16" s="92"/>
      <c r="AD16" s="92"/>
    </row>
    <row r="17" spans="1:30" x14ac:dyDescent="0.25">
      <c r="A17" s="24"/>
      <c r="B17" s="101"/>
      <c r="C17" s="1"/>
      <c r="D17" s="101"/>
      <c r="E17" s="102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01"/>
      <c r="X17" s="1"/>
      <c r="Y17" s="92"/>
      <c r="Z17" s="92"/>
      <c r="AA17" s="92"/>
      <c r="AB17" s="92"/>
      <c r="AC17" s="92"/>
      <c r="AD17" s="92"/>
    </row>
    <row r="18" spans="1:30" x14ac:dyDescent="0.25">
      <c r="A18" s="24"/>
      <c r="B18" s="101"/>
      <c r="C18" s="1"/>
      <c r="D18" s="101"/>
      <c r="E18" s="102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01"/>
      <c r="X18" s="1"/>
      <c r="Y18" s="92"/>
      <c r="Z18" s="92"/>
      <c r="AA18" s="92"/>
      <c r="AB18" s="92"/>
      <c r="AC18" s="92"/>
      <c r="AD18" s="92"/>
    </row>
    <row r="19" spans="1:30" x14ac:dyDescent="0.25">
      <c r="A19" s="24"/>
      <c r="B19" s="101"/>
      <c r="C19" s="1"/>
      <c r="D19" s="101"/>
      <c r="E19" s="102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01"/>
      <c r="X19" s="1"/>
      <c r="Y19" s="92"/>
      <c r="Z19" s="92"/>
      <c r="AA19" s="92"/>
      <c r="AB19" s="92"/>
      <c r="AC19" s="92"/>
      <c r="AD19" s="92"/>
    </row>
    <row r="20" spans="1:30" x14ac:dyDescent="0.25">
      <c r="A20" s="24"/>
      <c r="B20" s="101"/>
      <c r="C20" s="1"/>
      <c r="D20" s="101"/>
      <c r="E20" s="102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01"/>
      <c r="X20" s="1"/>
      <c r="Y20" s="92"/>
      <c r="Z20" s="92"/>
      <c r="AA20" s="92"/>
      <c r="AB20" s="92"/>
      <c r="AC20" s="92"/>
      <c r="AD20" s="92"/>
    </row>
    <row r="21" spans="1:30" x14ac:dyDescent="0.25">
      <c r="A21" s="24"/>
      <c r="B21" s="101"/>
      <c r="C21" s="1"/>
      <c r="D21" s="101"/>
      <c r="E21" s="102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01"/>
      <c r="X21" s="1"/>
      <c r="Y21" s="92"/>
      <c r="Z21" s="92"/>
      <c r="AA21" s="92"/>
      <c r="AB21" s="92"/>
      <c r="AC21" s="92"/>
      <c r="AD21" s="92"/>
    </row>
    <row r="22" spans="1:30" x14ac:dyDescent="0.25">
      <c r="A22" s="24"/>
      <c r="B22" s="101"/>
      <c r="C22" s="1"/>
      <c r="D22" s="101"/>
      <c r="E22" s="102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01"/>
      <c r="X22" s="1"/>
      <c r="Y22" s="92"/>
      <c r="Z22" s="92"/>
      <c r="AA22" s="92"/>
      <c r="AB22" s="92"/>
      <c r="AC22" s="92"/>
      <c r="AD22" s="92"/>
    </row>
    <row r="23" spans="1:30" x14ac:dyDescent="0.25">
      <c r="A23" s="24"/>
      <c r="B23" s="101"/>
      <c r="C23" s="1"/>
      <c r="D23" s="101"/>
      <c r="E23" s="102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01"/>
      <c r="X23" s="1"/>
      <c r="Y23" s="92"/>
      <c r="Z23" s="92"/>
      <c r="AA23" s="92"/>
      <c r="AB23" s="92"/>
      <c r="AC23" s="92"/>
      <c r="AD23" s="92"/>
    </row>
    <row r="24" spans="1:30" x14ac:dyDescent="0.25">
      <c r="A24" s="24"/>
      <c r="B24" s="101"/>
      <c r="C24" s="1"/>
      <c r="D24" s="101"/>
      <c r="E24" s="102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01"/>
      <c r="X24" s="1"/>
      <c r="Y24" s="92"/>
      <c r="Z24" s="92"/>
      <c r="AA24" s="92"/>
      <c r="AB24" s="92"/>
      <c r="AC24" s="92"/>
      <c r="AD24" s="92"/>
    </row>
    <row r="25" spans="1:30" x14ac:dyDescent="0.25">
      <c r="A25" s="24"/>
      <c r="B25" s="101"/>
      <c r="C25" s="1"/>
      <c r="D25" s="101"/>
      <c r="E25" s="102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01"/>
      <c r="X25" s="1"/>
      <c r="Y25" s="92"/>
      <c r="Z25" s="92"/>
      <c r="AA25" s="92"/>
      <c r="AB25" s="92"/>
      <c r="AC25" s="92"/>
      <c r="AD25" s="92"/>
    </row>
    <row r="26" spans="1:30" x14ac:dyDescent="0.25">
      <c r="A26" s="24"/>
      <c r="B26" s="101"/>
      <c r="C26" s="1"/>
      <c r="D26" s="101"/>
      <c r="E26" s="102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01"/>
      <c r="X26" s="1"/>
      <c r="Y26" s="92"/>
      <c r="Z26" s="92"/>
      <c r="AA26" s="92"/>
      <c r="AB26" s="92"/>
      <c r="AC26" s="92"/>
      <c r="AD26" s="92"/>
    </row>
    <row r="27" spans="1:30" x14ac:dyDescent="0.25">
      <c r="A27" s="24"/>
      <c r="B27" s="101"/>
      <c r="C27" s="1"/>
      <c r="D27" s="101"/>
      <c r="E27" s="102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01"/>
      <c r="X27" s="1"/>
      <c r="Y27" s="92"/>
      <c r="Z27" s="92"/>
      <c r="AA27" s="92"/>
      <c r="AB27" s="92"/>
      <c r="AC27" s="92"/>
      <c r="AD27" s="92"/>
    </row>
    <row r="28" spans="1:30" x14ac:dyDescent="0.25">
      <c r="A28" s="24"/>
      <c r="B28" s="101"/>
      <c r="C28" s="1"/>
      <c r="D28" s="101"/>
      <c r="E28" s="102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01"/>
      <c r="X28" s="1"/>
      <c r="Y28" s="92"/>
      <c r="Z28" s="92"/>
      <c r="AA28" s="92"/>
      <c r="AB28" s="92"/>
      <c r="AC28" s="92"/>
      <c r="AD28" s="92"/>
    </row>
    <row r="29" spans="1:30" x14ac:dyDescent="0.25">
      <c r="A29" s="24"/>
      <c r="B29" s="101"/>
      <c r="C29" s="1"/>
      <c r="D29" s="101"/>
      <c r="E29" s="102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01"/>
      <c r="X29" s="1"/>
      <c r="Y29" s="92"/>
      <c r="Z29" s="92"/>
      <c r="AA29" s="92"/>
      <c r="AB29" s="92"/>
      <c r="AC29" s="92"/>
      <c r="AD29" s="92"/>
    </row>
    <row r="30" spans="1:30" x14ac:dyDescent="0.25">
      <c r="A30" s="24"/>
      <c r="B30" s="101"/>
      <c r="C30" s="1"/>
      <c r="D30" s="101"/>
      <c r="E30" s="102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01"/>
      <c r="X30" s="1"/>
      <c r="Y30" s="92"/>
      <c r="Z30" s="92"/>
      <c r="AA30" s="92"/>
      <c r="AB30" s="92"/>
      <c r="AC30" s="92"/>
      <c r="AD30" s="92"/>
    </row>
    <row r="31" spans="1:30" x14ac:dyDescent="0.25">
      <c r="A31" s="24"/>
      <c r="B31" s="101"/>
      <c r="C31" s="1"/>
      <c r="D31" s="101"/>
      <c r="E31" s="102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01"/>
      <c r="X31" s="1"/>
      <c r="Y31" s="92"/>
      <c r="Z31" s="92"/>
      <c r="AA31" s="92"/>
      <c r="AB31" s="92"/>
      <c r="AC31" s="92"/>
      <c r="AD31" s="92"/>
    </row>
    <row r="32" spans="1:30" x14ac:dyDescent="0.25">
      <c r="A32" s="24"/>
      <c r="B32" s="101"/>
      <c r="C32" s="1"/>
      <c r="D32" s="101"/>
      <c r="E32" s="102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01"/>
      <c r="X32" s="1"/>
      <c r="Y32" s="92"/>
      <c r="Z32" s="92"/>
      <c r="AA32" s="92"/>
      <c r="AB32" s="92"/>
      <c r="AC32" s="92"/>
      <c r="AD32" s="92"/>
    </row>
    <row r="33" spans="1:30" x14ac:dyDescent="0.25">
      <c r="A33" s="24"/>
      <c r="B33" s="101"/>
      <c r="C33" s="1"/>
      <c r="D33" s="101"/>
      <c r="E33" s="102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01"/>
      <c r="X33" s="1"/>
      <c r="Y33" s="92"/>
      <c r="Z33" s="92"/>
      <c r="AA33" s="92"/>
      <c r="AB33" s="92"/>
      <c r="AC33" s="92"/>
      <c r="AD33" s="92"/>
    </row>
    <row r="34" spans="1:30" x14ac:dyDescent="0.25">
      <c r="A34" s="24"/>
      <c r="B34" s="101"/>
      <c r="C34" s="1"/>
      <c r="D34" s="101"/>
      <c r="E34" s="102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01"/>
      <c r="X34" s="1"/>
      <c r="Y34" s="92"/>
      <c r="Z34" s="92"/>
      <c r="AA34" s="92"/>
      <c r="AB34" s="92"/>
      <c r="AC34" s="92"/>
      <c r="AD34" s="9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2019-01-23T23:11:08Z</dcterms:modified>
</cp:coreProperties>
</file>