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9" i="1" s="1"/>
  <c r="O13" i="1" s="1"/>
  <c r="O16" i="1" s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M9" i="1"/>
  <c r="L9" i="1"/>
  <c r="K9" i="1"/>
  <c r="J9" i="1"/>
  <c r="I9" i="1"/>
  <c r="I13" i="1" s="1"/>
  <c r="H9" i="1"/>
  <c r="H13" i="1" s="1"/>
  <c r="G9" i="1"/>
  <c r="G13" i="1" s="1"/>
  <c r="F9" i="1"/>
  <c r="F13" i="1"/>
  <c r="F16" i="1" s="1"/>
  <c r="E9" i="1"/>
  <c r="E13" i="1" s="1"/>
  <c r="E16" i="1" s="1"/>
  <c r="D10" i="1"/>
  <c r="L13" i="1" l="1"/>
  <c r="H16" i="1"/>
  <c r="L16" i="1" s="1"/>
  <c r="K16" i="1"/>
  <c r="G16" i="1"/>
  <c r="K13" i="1"/>
  <c r="M13" i="1"/>
  <c r="I16" i="1"/>
  <c r="N9" i="1"/>
  <c r="N13" i="1" s="1"/>
  <c r="M16" i="1" l="1"/>
  <c r="N16" i="1"/>
</calcChain>
</file>

<file path=xl/sharedStrings.xml><?xml version="1.0" encoding="utf-8"?>
<sst xmlns="http://schemas.openxmlformats.org/spreadsheetml/2006/main" count="80" uniqueCount="56">
  <si>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</si>
  <si>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</si>
  <si>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</si>
  <si>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</si>
  <si>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</si>
  <si>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</si>
  <si>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</si>
  <si>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</si>
  <si>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</si>
  <si>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</si>
  <si>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</si>
  <si>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</si>
  <si>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</si>
  <si>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</si>
  <si>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</si>
  <si>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</si>
  <si>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</si>
  <si>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</si>
  <si>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</si>
  <si>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</si>
  <si>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</si>
  <si>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</si>
  <si>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</si>
  <si>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</si>
  <si>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</si>
  <si>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</si>
  <si>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</si>
  <si>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</si>
  <si>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</si>
  <si>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</si>
  <si>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</si>
  <si>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</si>
  <si>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</si>
  <si>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</si>
  <si>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</si>
  <si>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</si>
  <si>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</si>
  <si>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</si>
  <si>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</si>
  <si>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</si>
  <si>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</si>
  <si>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suomensarja</t>
  </si>
  <si>
    <t>ykköspesis</t>
  </si>
  <si>
    <t>MuPS = Muhoksen Pallo-Salamat  (1969),  kasvattajaseura</t>
  </si>
  <si>
    <t>10.</t>
  </si>
  <si>
    <t>KeKi</t>
  </si>
  <si>
    <t>KeKi = Kempeleen Kiri  (1915)</t>
  </si>
  <si>
    <t>Larissa Kukkohovi</t>
  </si>
  <si>
    <t>4.7.1992   Muhos</t>
  </si>
  <si>
    <t>MuPS</t>
  </si>
  <si>
    <t>20.06. 2012  KeKi - Lukko  0-1  (1-1, 1-1, 0-1)</t>
  </si>
  <si>
    <t xml:space="preserve">  19 v 11 kk 16 pv</t>
  </si>
  <si>
    <t>TyTe</t>
  </si>
  <si>
    <t>TyTe = Tyrnävän Tempaus  (1922)</t>
  </si>
  <si>
    <t>Lippo Juniorit = Oulun Lippo Juniorit  (2003)</t>
  </si>
  <si>
    <t>Lippo Juniorit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</si>
</sst>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14.570312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42578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47</v>
      </c>
      <c r="C1" s="2"/>
      <c r="D1" s="3"/>
      <c r="E1" s="4" t="s">
        <v>48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6"/>
      <c r="I2" s="17" t="s">
        <v>11</v>
      </c>
      <c r="J2" s="18"/>
      <c r="K2" s="15"/>
      <c r="L2" s="15"/>
      <c r="M2" s="16"/>
      <c r="N2" s="19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7">
        <v>2010</v>
      </c>
      <c r="C4" s="87"/>
      <c r="D4" s="88" t="s">
        <v>49</v>
      </c>
      <c r="E4" s="87"/>
      <c r="F4" s="89" t="s">
        <v>42</v>
      </c>
      <c r="G4" s="90"/>
      <c r="H4" s="91"/>
      <c r="I4" s="87"/>
      <c r="J4" s="87"/>
      <c r="K4" s="87"/>
      <c r="L4" s="87"/>
      <c r="M4" s="87"/>
      <c r="N4" s="92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7">
        <v>2011</v>
      </c>
      <c r="C5" s="87"/>
      <c r="D5" s="88" t="s">
        <v>45</v>
      </c>
      <c r="E5" s="87"/>
      <c r="F5" s="89" t="s">
        <v>42</v>
      </c>
      <c r="G5" s="90"/>
      <c r="H5" s="91"/>
      <c r="I5" s="87"/>
      <c r="J5" s="87"/>
      <c r="K5" s="87"/>
      <c r="L5" s="87"/>
      <c r="M5" s="87"/>
      <c r="N5" s="92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3">
        <v>2012</v>
      </c>
      <c r="C6" s="83"/>
      <c r="D6" s="84" t="s">
        <v>55</v>
      </c>
      <c r="E6" s="83"/>
      <c r="F6" s="86" t="s">
        <v>41</v>
      </c>
      <c r="G6" s="83"/>
      <c r="H6" s="83"/>
      <c r="I6" s="83"/>
      <c r="J6" s="83"/>
      <c r="K6" s="83"/>
      <c r="L6" s="83"/>
      <c r="M6" s="83"/>
      <c r="N6" s="85"/>
      <c r="O6" s="25">
        <v>0</v>
      </c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2012</v>
      </c>
      <c r="C7" s="27" t="s">
        <v>44</v>
      </c>
      <c r="D7" s="28" t="s">
        <v>45</v>
      </c>
      <c r="E7" s="27">
        <v>3</v>
      </c>
      <c r="F7" s="27">
        <v>0</v>
      </c>
      <c r="G7" s="27">
        <v>1</v>
      </c>
      <c r="H7" s="27">
        <v>0</v>
      </c>
      <c r="I7" s="27">
        <v>1</v>
      </c>
      <c r="J7" s="27">
        <v>0</v>
      </c>
      <c r="K7" s="27">
        <v>0</v>
      </c>
      <c r="L7" s="27">
        <v>0</v>
      </c>
      <c r="M7" s="27">
        <v>1</v>
      </c>
      <c r="N7" s="29">
        <v>0.14299999999999999</v>
      </c>
      <c r="O7" s="25">
        <f>PRODUCT(I7/N7)</f>
        <v>6.9930069930069934</v>
      </c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3">
        <v>2013</v>
      </c>
      <c r="C8" s="83"/>
      <c r="D8" s="84" t="s">
        <v>52</v>
      </c>
      <c r="E8" s="83"/>
      <c r="F8" s="86" t="s">
        <v>41</v>
      </c>
      <c r="G8" s="83"/>
      <c r="H8" s="83"/>
      <c r="I8" s="83"/>
      <c r="J8" s="83"/>
      <c r="K8" s="83"/>
      <c r="L8" s="83"/>
      <c r="M8" s="83"/>
      <c r="N8" s="85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SUM(E4:E8)</f>
        <v>3</v>
      </c>
      <c r="F9" s="19">
        <f t="shared" si="0"/>
        <v>0</v>
      </c>
      <c r="G9" s="19">
        <f t="shared" si="0"/>
        <v>1</v>
      </c>
      <c r="H9" s="19">
        <f t="shared" si="0"/>
        <v>0</v>
      </c>
      <c r="I9" s="19">
        <f t="shared" si="0"/>
        <v>1</v>
      </c>
      <c r="J9" s="19">
        <f t="shared" si="0"/>
        <v>0</v>
      </c>
      <c r="K9" s="19">
        <f t="shared" si="0"/>
        <v>0</v>
      </c>
      <c r="L9" s="19">
        <f t="shared" si="0"/>
        <v>0</v>
      </c>
      <c r="M9" s="19">
        <f t="shared" si="0"/>
        <v>1</v>
      </c>
      <c r="N9" s="31">
        <f>PRODUCT(I9/O9)</f>
        <v>0.14299999999999999</v>
      </c>
      <c r="O9" s="32">
        <f>SUM(O6:O8)</f>
        <v>6.9930069930069934</v>
      </c>
      <c r="P9" s="19">
        <f t="shared" ref="P9:AE9" si="1">SUM(P4:P8)</f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8" t="s">
        <v>2</v>
      </c>
      <c r="C10" s="33"/>
      <c r="D10" s="34">
        <f>SUM(F9:H9)+((I9-F9-G9)/3)+(E9/3)+(Z9*25)+(AA9*25)+(AB9*10)+(AC9*25)+(AD9*20)+(AE9*15)</f>
        <v>2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25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25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38</v>
      </c>
      <c r="O12" s="25"/>
      <c r="P12" s="41" t="s">
        <v>33</v>
      </c>
      <c r="Q12" s="13"/>
      <c r="R12" s="13"/>
      <c r="S12" s="13"/>
      <c r="T12" s="42"/>
      <c r="U12" s="42"/>
      <c r="V12" s="42"/>
      <c r="W12" s="42"/>
      <c r="X12" s="42"/>
      <c r="Y12" s="13"/>
      <c r="Z12" s="13"/>
      <c r="AA12" s="13"/>
      <c r="AB12" s="12"/>
      <c r="AC12" s="13"/>
      <c r="AD12" s="13"/>
      <c r="AE12" s="13"/>
      <c r="AF12" s="4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17</v>
      </c>
      <c r="C13" s="13"/>
      <c r="D13" s="44"/>
      <c r="E13" s="27">
        <f>PRODUCT(E9)</f>
        <v>3</v>
      </c>
      <c r="F13" s="27">
        <f>PRODUCT(F9)</f>
        <v>0</v>
      </c>
      <c r="G13" s="27">
        <f>PRODUCT(G9)</f>
        <v>1</v>
      </c>
      <c r="H13" s="27">
        <f>PRODUCT(H9)</f>
        <v>0</v>
      </c>
      <c r="I13" s="27">
        <f>PRODUCT(I9)</f>
        <v>1</v>
      </c>
      <c r="J13" s="1"/>
      <c r="K13" s="45">
        <f>PRODUCT((F13+G13)/E13)</f>
        <v>0.33333333333333331</v>
      </c>
      <c r="L13" s="45">
        <f>PRODUCT(H13/E13)</f>
        <v>0</v>
      </c>
      <c r="M13" s="45">
        <f>PRODUCT(I13/E13)</f>
        <v>0.33333333333333331</v>
      </c>
      <c r="N13" s="29">
        <f>PRODUCT(N9)</f>
        <v>0.14299999999999999</v>
      </c>
      <c r="O13" s="25">
        <f>PRODUCT(O9)</f>
        <v>6.9930069930069934</v>
      </c>
      <c r="P13" s="46" t="s">
        <v>34</v>
      </c>
      <c r="Q13" s="47"/>
      <c r="R13" s="47"/>
      <c r="S13" s="48" t="s">
        <v>50</v>
      </c>
      <c r="T13" s="48"/>
      <c r="U13" s="48"/>
      <c r="V13" s="48"/>
      <c r="W13" s="48"/>
      <c r="X13" s="48"/>
      <c r="Y13" s="48"/>
      <c r="Z13" s="48"/>
      <c r="AA13" s="48"/>
      <c r="AB13" s="49"/>
      <c r="AC13" s="48"/>
      <c r="AD13" s="50" t="s">
        <v>39</v>
      </c>
      <c r="AE13" s="50"/>
      <c r="AF13" s="51" t="s">
        <v>51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27"/>
      <c r="F14" s="27"/>
      <c r="G14" s="27"/>
      <c r="H14" s="27"/>
      <c r="I14" s="27"/>
      <c r="J14" s="1"/>
      <c r="K14" s="45"/>
      <c r="L14" s="45"/>
      <c r="M14" s="45"/>
      <c r="N14" s="29"/>
      <c r="O14" s="55"/>
      <c r="P14" s="56" t="s">
        <v>35</v>
      </c>
      <c r="Q14" s="57"/>
      <c r="R14" s="57"/>
      <c r="S14" s="58" t="s">
        <v>50</v>
      </c>
      <c r="T14" s="58"/>
      <c r="U14" s="58"/>
      <c r="V14" s="58"/>
      <c r="W14" s="58"/>
      <c r="X14" s="58"/>
      <c r="Y14" s="58"/>
      <c r="Z14" s="58"/>
      <c r="AA14" s="58"/>
      <c r="AB14" s="59"/>
      <c r="AC14" s="58"/>
      <c r="AD14" s="60" t="s">
        <v>39</v>
      </c>
      <c r="AE14" s="60"/>
      <c r="AF14" s="61" t="s">
        <v>51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2" t="s">
        <v>19</v>
      </c>
      <c r="C15" s="63"/>
      <c r="D15" s="64"/>
      <c r="E15" s="30"/>
      <c r="F15" s="30"/>
      <c r="G15" s="30"/>
      <c r="H15" s="30"/>
      <c r="I15" s="30"/>
      <c r="J15" s="1"/>
      <c r="K15" s="65"/>
      <c r="L15" s="65"/>
      <c r="M15" s="65"/>
      <c r="N15" s="66"/>
      <c r="O15" s="25"/>
      <c r="P15" s="56" t="s">
        <v>36</v>
      </c>
      <c r="Q15" s="57"/>
      <c r="R15" s="57"/>
      <c r="S15" s="58"/>
      <c r="T15" s="58"/>
      <c r="U15" s="58"/>
      <c r="V15" s="58"/>
      <c r="W15" s="58"/>
      <c r="X15" s="58"/>
      <c r="Y15" s="58"/>
      <c r="Z15" s="58"/>
      <c r="AA15" s="58"/>
      <c r="AB15" s="59"/>
      <c r="AC15" s="58"/>
      <c r="AD15" s="58"/>
      <c r="AE15" s="60"/>
      <c r="AF15" s="6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7" t="s">
        <v>20</v>
      </c>
      <c r="C16" s="68"/>
      <c r="D16" s="69"/>
      <c r="E16" s="19">
        <f>SUM(E13:E15)</f>
        <v>3</v>
      </c>
      <c r="F16" s="19">
        <f>SUM(F13:F15)</f>
        <v>0</v>
      </c>
      <c r="G16" s="19">
        <f>SUM(G13:G15)</f>
        <v>1</v>
      </c>
      <c r="H16" s="19">
        <f>SUM(H13:H15)</f>
        <v>0</v>
      </c>
      <c r="I16" s="19">
        <f>SUM(I13:I15)</f>
        <v>1</v>
      </c>
      <c r="J16" s="1"/>
      <c r="K16" s="70">
        <f>PRODUCT((F16+G16)/E16)</f>
        <v>0.33333333333333331</v>
      </c>
      <c r="L16" s="70">
        <f>PRODUCT(H16/E16)</f>
        <v>0</v>
      </c>
      <c r="M16" s="70">
        <f>PRODUCT(I16/E16)</f>
        <v>0.33333333333333331</v>
      </c>
      <c r="N16" s="31">
        <f>PRODUCT(I16/O16)</f>
        <v>0.14299999999999999</v>
      </c>
      <c r="O16" s="25">
        <f>SUM(O13:O15)</f>
        <v>6.9930069930069934</v>
      </c>
      <c r="P16" s="71" t="s">
        <v>37</v>
      </c>
      <c r="Q16" s="72"/>
      <c r="R16" s="72"/>
      <c r="S16" s="73"/>
      <c r="T16" s="73"/>
      <c r="U16" s="73"/>
      <c r="V16" s="73"/>
      <c r="W16" s="73"/>
      <c r="X16" s="73"/>
      <c r="Y16" s="73"/>
      <c r="Z16" s="73"/>
      <c r="AA16" s="73"/>
      <c r="AB16" s="74"/>
      <c r="AC16" s="73"/>
      <c r="AD16" s="73"/>
      <c r="AE16" s="75"/>
      <c r="AF16" s="76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38"/>
      <c r="R17" s="1"/>
      <c r="S17" s="1"/>
      <c r="T17" s="25"/>
      <c r="U17" s="25"/>
      <c r="V17" s="77"/>
      <c r="W17" s="1"/>
      <c r="X17" s="1"/>
      <c r="Y17" s="1"/>
      <c r="Z17" s="1"/>
      <c r="AA17" s="1"/>
      <c r="AB17" s="25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40</v>
      </c>
      <c r="C18" s="1"/>
      <c r="D18" s="1" t="s">
        <v>43</v>
      </c>
      <c r="E18" s="1"/>
      <c r="F18" s="25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25"/>
      <c r="U18" s="25"/>
      <c r="V18" s="77"/>
      <c r="W18" s="1"/>
      <c r="X18" s="1"/>
      <c r="Y18" s="1"/>
      <c r="Z18" s="1"/>
      <c r="AA18" s="1"/>
      <c r="AB18" s="25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 t="s">
        <v>46</v>
      </c>
      <c r="E19" s="1"/>
      <c r="F19" s="25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77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 t="s">
        <v>54</v>
      </c>
      <c r="E20" s="1"/>
      <c r="F20" s="25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77"/>
      <c r="W20" s="1"/>
      <c r="X20" s="1"/>
      <c r="Y20" s="1"/>
      <c r="Z20" s="1"/>
      <c r="AA20" s="1"/>
      <c r="AB20" s="25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53</v>
      </c>
      <c r="E21" s="1"/>
      <c r="F21" s="25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77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77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9" customFormat="1" ht="15" customHeight="1" x14ac:dyDescent="0.25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78"/>
      <c r="N23" s="78"/>
      <c r="O23" s="25"/>
      <c r="P23" s="1"/>
      <c r="Q23" s="38"/>
      <c r="R23" s="1"/>
      <c r="S23" s="25"/>
      <c r="T23" s="25"/>
      <c r="U23" s="25"/>
      <c r="V23" s="25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9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38"/>
      <c r="R24" s="1"/>
      <c r="S24" s="1"/>
      <c r="T24" s="25"/>
      <c r="U24" s="25"/>
      <c r="V24" s="77"/>
      <c r="W24" s="1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8"/>
      <c r="R25" s="1"/>
      <c r="S25" s="1"/>
      <c r="T25" s="25"/>
      <c r="U25" s="25"/>
      <c r="V25" s="77"/>
      <c r="W25" s="1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8"/>
      <c r="R26" s="1"/>
      <c r="S26" s="1"/>
      <c r="T26" s="25"/>
      <c r="U26" s="25"/>
      <c r="V26" s="77"/>
      <c r="W26" s="1"/>
      <c r="X26" s="25"/>
      <c r="Y26" s="25"/>
      <c r="Z26" s="25"/>
      <c r="AA26" s="25"/>
      <c r="AB26" s="25"/>
      <c r="AC26" s="25"/>
      <c r="AD26" s="25"/>
      <c r="AE26" s="25"/>
      <c r="AF26" s="25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25"/>
      <c r="V27" s="77"/>
      <c r="W27" s="1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77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77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77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77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7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77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77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7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7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7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7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7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7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7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7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77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77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77"/>
      <c r="W46" s="1"/>
      <c r="X46" s="25"/>
      <c r="Y46" s="25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77"/>
      <c r="W47" s="1"/>
      <c r="X47" s="25"/>
      <c r="Y47" s="25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77"/>
      <c r="W48" s="1"/>
      <c r="X48" s="25"/>
      <c r="Y48" s="25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77"/>
      <c r="W49" s="1"/>
      <c r="X49" s="25"/>
      <c r="Y49" s="25"/>
      <c r="Z49" s="25"/>
      <c r="AA49" s="25"/>
      <c r="AB49" s="25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77"/>
      <c r="W50" s="1"/>
      <c r="X50" s="25"/>
      <c r="Y50" s="25"/>
      <c r="Z50" s="25"/>
      <c r="AA50" s="25"/>
      <c r="AB50" s="25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25"/>
      <c r="U51" s="25"/>
      <c r="V51" s="77"/>
      <c r="W51" s="1"/>
      <c r="X51" s="25"/>
      <c r="Y51" s="25"/>
      <c r="Z51" s="25"/>
      <c r="AA51" s="25"/>
      <c r="AB51" s="25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8"/>
      <c r="R52" s="1"/>
      <c r="S52" s="1"/>
      <c r="T52" s="25"/>
      <c r="U52" s="25"/>
      <c r="V52" s="77"/>
      <c r="W52" s="1"/>
      <c r="X52" s="25"/>
      <c r="Y52" s="25"/>
      <c r="Z52" s="25"/>
      <c r="AA52" s="25"/>
      <c r="AB52" s="25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8"/>
      <c r="R53" s="1"/>
      <c r="S53" s="1"/>
      <c r="T53" s="25"/>
      <c r="U53" s="25"/>
      <c r="V53" s="77"/>
      <c r="W53" s="1"/>
      <c r="X53" s="25"/>
      <c r="Y53" s="25"/>
      <c r="Z53" s="25"/>
      <c r="AA53" s="25"/>
      <c r="AB53" s="25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2019-01-23T15:47:35Z</dcterms:modified>
</cp:coreProperties>
</file>