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M11" i="1"/>
  <c r="O10" i="1"/>
  <c r="O9" i="1"/>
  <c r="O8" i="1"/>
  <c r="O7" i="1"/>
  <c r="M7" i="1"/>
  <c r="O6" i="1"/>
  <c r="M6" i="1"/>
  <c r="O5" i="1"/>
  <c r="M5" i="1"/>
  <c r="O4" i="1"/>
  <c r="M4" i="1"/>
  <c r="M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L13" i="1"/>
  <c r="K13" i="1"/>
  <c r="J13" i="1"/>
  <c r="I13" i="1"/>
  <c r="I17" i="1"/>
  <c r="H13" i="1"/>
  <c r="H17" i="1"/>
  <c r="H20" i="1" s="1"/>
  <c r="G13" i="1"/>
  <c r="G17" i="1"/>
  <c r="F13" i="1"/>
  <c r="F17" i="1"/>
  <c r="E13" i="1"/>
  <c r="E17" i="1" s="1"/>
  <c r="D14" i="1"/>
  <c r="I20" i="1"/>
  <c r="O13" i="1"/>
  <c r="N13" i="1"/>
  <c r="N17" i="1" s="1"/>
  <c r="O17" i="1"/>
  <c r="O20" i="1" s="1"/>
  <c r="G20" i="1"/>
  <c r="F20" i="1"/>
  <c r="E20" i="1" l="1"/>
  <c r="M17" i="1"/>
  <c r="L17" i="1"/>
  <c r="K17" i="1"/>
  <c r="L20" i="1"/>
  <c r="M20" i="1" l="1"/>
  <c r="K20" i="1"/>
</calcChain>
</file>

<file path=xl/sharedStrings.xml><?xml version="1.0" encoding="utf-8"?>
<sst xmlns="http://schemas.openxmlformats.org/spreadsheetml/2006/main" count="94" uniqueCount="62">
  <si>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</si>
  <si>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</si>
  <si>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</si>
  <si>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</si>
  <si>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</si>
  <si>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</si>
  <si>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</si>
  <si>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</si>
  <si>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</si>
  <si>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</si>
  <si>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</si>
  <si>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</si>
  <si>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</si>
  <si>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</si>
  <si>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</si>
  <si>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</si>
  <si>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</si>
  <si>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</si>
  <si>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</si>
  <si>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</si>
  <si>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</si>
  <si>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</si>
  <si>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</si>
  <si>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</si>
  <si>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</si>
  <si>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</si>
  <si>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</si>
  <si>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</si>
  <si>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</si>
  <si>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</si>
  <si>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</si>
  <si>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</si>
  <si>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</si>
  <si>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</si>
  <si>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</si>
  <si>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Roihu = Roihu, Helsinki  (1957)</t>
  </si>
  <si>
    <t>Sari Kumpulainen</t>
  </si>
  <si>
    <t>7.</t>
  </si>
  <si>
    <t>Roihu</t>
  </si>
  <si>
    <t>play off</t>
  </si>
  <si>
    <t>12.</t>
  </si>
  <si>
    <t>8.</t>
  </si>
  <si>
    <t>10.</t>
  </si>
  <si>
    <t>superpesiskarsinta</t>
  </si>
  <si>
    <t>3.9.1972</t>
  </si>
  <si>
    <t>ykköspesis</t>
  </si>
  <si>
    <t>HP</t>
  </si>
  <si>
    <t>HP = Haminan Palloilijat  (1928)</t>
  </si>
  <si>
    <t>ENSIMMÄISET</t>
  </si>
  <si>
    <t>Ottelu</t>
  </si>
  <si>
    <t>1.  ottelu</t>
  </si>
  <si>
    <t>Lyöty juoksu</t>
  </si>
  <si>
    <t>Tuotu juoksu</t>
  </si>
  <si>
    <t>Kunnari</t>
  </si>
  <si>
    <t>09.08. 1990  ViU - Roihu  11-4</t>
  </si>
  <si>
    <t xml:space="preserve">  17 v 11 kk   6 pv</t>
  </si>
  <si>
    <t>8.  ottelu</t>
  </si>
  <si>
    <t>11.08. 1991  Roihu - Kiri  3-15</t>
  </si>
  <si>
    <t xml:space="preserve">  18 v 11 kk   8 pv</t>
  </si>
  <si>
    <t>12.  ottelu</t>
  </si>
  <si>
    <t>21.05. 1992  Roihu - Tahko  13-7</t>
  </si>
  <si>
    <t xml:space="preserve">  19 v   8 kk 18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</si>
</sst>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/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1990</v>
      </c>
      <c r="C4" s="27" t="s">
        <v>37</v>
      </c>
      <c r="D4" s="29" t="s">
        <v>38</v>
      </c>
      <c r="E4" s="59">
        <v>1</v>
      </c>
      <c r="F4" s="27">
        <v>0</v>
      </c>
      <c r="G4" s="27">
        <v>0</v>
      </c>
      <c r="H4" s="27">
        <v>0</v>
      </c>
      <c r="I4" s="27">
        <v>1</v>
      </c>
      <c r="J4" s="27">
        <v>1</v>
      </c>
      <c r="K4" s="27">
        <v>0</v>
      </c>
      <c r="L4" s="27">
        <v>0</v>
      </c>
      <c r="M4" s="27">
        <f>SUM(F4+G4)</f>
        <v>0</v>
      </c>
      <c r="N4" s="60">
        <v>0.33300000000000002</v>
      </c>
      <c r="O4" s="37">
        <f t="shared" ref="O4:O11" si="0">PRODUCT(I4/N4)</f>
        <v>3.0030030030030028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1991</v>
      </c>
      <c r="C5" s="27" t="s">
        <v>37</v>
      </c>
      <c r="D5" s="29" t="s">
        <v>38</v>
      </c>
      <c r="E5" s="59">
        <v>8</v>
      </c>
      <c r="F5" s="27">
        <v>0</v>
      </c>
      <c r="G5" s="27">
        <v>0</v>
      </c>
      <c r="H5" s="27">
        <v>1</v>
      </c>
      <c r="I5" s="27">
        <v>14</v>
      </c>
      <c r="J5" s="27">
        <v>11</v>
      </c>
      <c r="K5" s="27">
        <v>3</v>
      </c>
      <c r="L5" s="27">
        <v>0</v>
      </c>
      <c r="M5" s="27">
        <f>SUM(F5+G5)</f>
        <v>0</v>
      </c>
      <c r="N5" s="60">
        <v>0.56000000000000005</v>
      </c>
      <c r="O5" s="37">
        <f t="shared" si="0"/>
        <v>24.999999999999996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1992</v>
      </c>
      <c r="C6" s="27" t="s">
        <v>37</v>
      </c>
      <c r="D6" s="29" t="s">
        <v>38</v>
      </c>
      <c r="E6" s="59">
        <v>9</v>
      </c>
      <c r="F6" s="27">
        <v>0</v>
      </c>
      <c r="G6" s="27">
        <v>3</v>
      </c>
      <c r="H6" s="27">
        <v>3</v>
      </c>
      <c r="I6" s="27">
        <v>19</v>
      </c>
      <c r="J6" s="27">
        <v>6</v>
      </c>
      <c r="K6" s="27">
        <v>7</v>
      </c>
      <c r="L6" s="27">
        <v>3</v>
      </c>
      <c r="M6" s="27">
        <f>SUM(F6+G6)</f>
        <v>3</v>
      </c>
      <c r="N6" s="60">
        <v>0.39600000000000002</v>
      </c>
      <c r="O6" s="37">
        <f t="shared" si="0"/>
        <v>47.979797979797979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 t="s">
        <v>39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1993</v>
      </c>
      <c r="C7" s="27" t="s">
        <v>37</v>
      </c>
      <c r="D7" s="29" t="s">
        <v>38</v>
      </c>
      <c r="E7" s="59">
        <v>3</v>
      </c>
      <c r="F7" s="27">
        <v>0</v>
      </c>
      <c r="G7" s="27">
        <v>0</v>
      </c>
      <c r="H7" s="27">
        <v>0</v>
      </c>
      <c r="I7" s="27">
        <v>3</v>
      </c>
      <c r="J7" s="27">
        <v>3</v>
      </c>
      <c r="K7" s="27">
        <v>0</v>
      </c>
      <c r="L7" s="27">
        <v>0</v>
      </c>
      <c r="M7" s="27">
        <f>SUM(F7+G7)</f>
        <v>0</v>
      </c>
      <c r="N7" s="60">
        <v>0.25</v>
      </c>
      <c r="O7" s="37">
        <f t="shared" si="0"/>
        <v>12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 t="s">
        <v>39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1994</v>
      </c>
      <c r="C8" s="27" t="s">
        <v>40</v>
      </c>
      <c r="D8" s="29" t="s">
        <v>38</v>
      </c>
      <c r="E8" s="59">
        <v>23</v>
      </c>
      <c r="F8" s="27">
        <v>1</v>
      </c>
      <c r="G8" s="27">
        <v>1</v>
      </c>
      <c r="H8" s="27">
        <v>11</v>
      </c>
      <c r="I8" s="27">
        <v>53</v>
      </c>
      <c r="J8" s="27">
        <v>22</v>
      </c>
      <c r="K8" s="27">
        <v>19</v>
      </c>
      <c r="L8" s="27">
        <v>10</v>
      </c>
      <c r="M8" s="27">
        <v>2</v>
      </c>
      <c r="N8" s="60">
        <v>0.46100000000000002</v>
      </c>
      <c r="O8" s="37">
        <f t="shared" si="0"/>
        <v>114.96746203904554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1995</v>
      </c>
      <c r="C9" s="27" t="s">
        <v>41</v>
      </c>
      <c r="D9" s="29" t="s">
        <v>38</v>
      </c>
      <c r="E9" s="59">
        <v>18</v>
      </c>
      <c r="F9" s="27">
        <v>0</v>
      </c>
      <c r="G9" s="27">
        <v>6</v>
      </c>
      <c r="H9" s="27">
        <v>11</v>
      </c>
      <c r="I9" s="27">
        <v>42</v>
      </c>
      <c r="J9" s="27">
        <v>15</v>
      </c>
      <c r="K9" s="27">
        <v>7</v>
      </c>
      <c r="L9" s="27">
        <v>14</v>
      </c>
      <c r="M9" s="27">
        <v>6</v>
      </c>
      <c r="N9" s="61">
        <v>0.438</v>
      </c>
      <c r="O9" s="37">
        <f t="shared" si="0"/>
        <v>95.890410958904113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 t="s">
        <v>39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1996</v>
      </c>
      <c r="C10" s="27" t="s">
        <v>41</v>
      </c>
      <c r="D10" s="29" t="s">
        <v>38</v>
      </c>
      <c r="E10" s="59">
        <v>22</v>
      </c>
      <c r="F10" s="27">
        <v>2</v>
      </c>
      <c r="G10" s="27">
        <v>11</v>
      </c>
      <c r="H10" s="27">
        <v>11</v>
      </c>
      <c r="I10" s="27">
        <v>60</v>
      </c>
      <c r="J10" s="27">
        <v>26</v>
      </c>
      <c r="K10" s="27">
        <v>8</v>
      </c>
      <c r="L10" s="27">
        <v>13</v>
      </c>
      <c r="M10" s="27">
        <v>13</v>
      </c>
      <c r="N10" s="61">
        <v>0.46200000000000002</v>
      </c>
      <c r="O10" s="37">
        <f t="shared" si="0"/>
        <v>129.87012987012986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 t="s">
        <v>39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1997</v>
      </c>
      <c r="C11" s="27" t="s">
        <v>42</v>
      </c>
      <c r="D11" s="29" t="s">
        <v>38</v>
      </c>
      <c r="E11" s="59">
        <v>24</v>
      </c>
      <c r="F11" s="27">
        <v>0</v>
      </c>
      <c r="G11" s="27">
        <v>6</v>
      </c>
      <c r="H11" s="27">
        <v>14</v>
      </c>
      <c r="I11" s="27">
        <v>51</v>
      </c>
      <c r="J11" s="27">
        <v>28</v>
      </c>
      <c r="K11" s="27">
        <v>10</v>
      </c>
      <c r="L11" s="27">
        <v>7</v>
      </c>
      <c r="M11" s="27">
        <f>PRODUCT(F11+G11)</f>
        <v>6</v>
      </c>
      <c r="N11" s="60">
        <v>0.34699999999999998</v>
      </c>
      <c r="O11" s="37">
        <f t="shared" si="0"/>
        <v>146.97406340057637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2" t="s">
        <v>43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3">
        <v>1998</v>
      </c>
      <c r="C12" s="63"/>
      <c r="D12" s="64" t="s">
        <v>46</v>
      </c>
      <c r="E12" s="63"/>
      <c r="F12" s="65" t="s">
        <v>45</v>
      </c>
      <c r="G12" s="66"/>
      <c r="H12" s="67"/>
      <c r="I12" s="63"/>
      <c r="J12" s="63"/>
      <c r="K12" s="63"/>
      <c r="L12" s="63"/>
      <c r="M12" s="63"/>
      <c r="N12" s="68"/>
      <c r="O12" s="25">
        <v>0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69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1">SUM(E4:E11)</f>
        <v>108</v>
      </c>
      <c r="F13" s="19">
        <f t="shared" si="1"/>
        <v>3</v>
      </c>
      <c r="G13" s="19">
        <f t="shared" si="1"/>
        <v>27</v>
      </c>
      <c r="H13" s="19">
        <f t="shared" si="1"/>
        <v>51</v>
      </c>
      <c r="I13" s="19">
        <f t="shared" si="1"/>
        <v>243</v>
      </c>
      <c r="J13" s="19">
        <f t="shared" si="1"/>
        <v>112</v>
      </c>
      <c r="K13" s="19">
        <f t="shared" si="1"/>
        <v>54</v>
      </c>
      <c r="L13" s="19">
        <f t="shared" si="1"/>
        <v>47</v>
      </c>
      <c r="M13" s="19">
        <f t="shared" si="1"/>
        <v>30</v>
      </c>
      <c r="N13" s="31">
        <f>PRODUCT(I13/O13)</f>
        <v>0.42210593646516437</v>
      </c>
      <c r="O13" s="32">
        <f t="shared" ref="O13:AE13" si="2">SUM(O4:O11)</f>
        <v>575.68486725145681</v>
      </c>
      <c r="P13" s="19">
        <f t="shared" si="2"/>
        <v>0</v>
      </c>
      <c r="Q13" s="19">
        <f t="shared" si="2"/>
        <v>0</v>
      </c>
      <c r="R13" s="19">
        <f t="shared" si="2"/>
        <v>0</v>
      </c>
      <c r="S13" s="19">
        <f t="shared" si="2"/>
        <v>0</v>
      </c>
      <c r="T13" s="19">
        <f t="shared" si="2"/>
        <v>0</v>
      </c>
      <c r="U13" s="19">
        <f t="shared" si="2"/>
        <v>0</v>
      </c>
      <c r="V13" s="19">
        <f t="shared" si="2"/>
        <v>0</v>
      </c>
      <c r="W13" s="19">
        <f t="shared" si="2"/>
        <v>0</v>
      </c>
      <c r="X13" s="19">
        <f t="shared" si="2"/>
        <v>0</v>
      </c>
      <c r="Y13" s="19">
        <f t="shared" si="2"/>
        <v>0</v>
      </c>
      <c r="Z13" s="19">
        <f t="shared" si="2"/>
        <v>0</v>
      </c>
      <c r="AA13" s="19">
        <f t="shared" si="2"/>
        <v>0</v>
      </c>
      <c r="AB13" s="19">
        <f t="shared" si="2"/>
        <v>0</v>
      </c>
      <c r="AC13" s="19">
        <f t="shared" si="2"/>
        <v>0</v>
      </c>
      <c r="AD13" s="19">
        <f t="shared" si="2"/>
        <v>0</v>
      </c>
      <c r="AE13" s="19">
        <f t="shared" si="2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188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48</v>
      </c>
      <c r="Q16" s="13"/>
      <c r="R16" s="13"/>
      <c r="S16" s="13"/>
      <c r="T16" s="70"/>
      <c r="U16" s="70"/>
      <c r="V16" s="70"/>
      <c r="W16" s="70"/>
      <c r="X16" s="70"/>
      <c r="Y16" s="13"/>
      <c r="Z16" s="13"/>
      <c r="AA16" s="13"/>
      <c r="AB16" s="12"/>
      <c r="AC16" s="13"/>
      <c r="AD16" s="13"/>
      <c r="AE16" s="13"/>
      <c r="AF16" s="7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2"/>
      <c r="E17" s="27">
        <f>PRODUCT(E13)</f>
        <v>108</v>
      </c>
      <c r="F17" s="27">
        <f>PRODUCT(F13)</f>
        <v>3</v>
      </c>
      <c r="G17" s="27">
        <f>PRODUCT(G13)</f>
        <v>27</v>
      </c>
      <c r="H17" s="27">
        <f>PRODUCT(H13)</f>
        <v>51</v>
      </c>
      <c r="I17" s="27">
        <f>PRODUCT(I13)</f>
        <v>243</v>
      </c>
      <c r="J17" s="1"/>
      <c r="K17" s="43">
        <f>PRODUCT((F17+G17)/E17)</f>
        <v>0.27777777777777779</v>
      </c>
      <c r="L17" s="43">
        <f>PRODUCT(H17/E17)</f>
        <v>0.47222222222222221</v>
      </c>
      <c r="M17" s="43">
        <f>PRODUCT(I17/E17)</f>
        <v>2.25</v>
      </c>
      <c r="N17" s="30">
        <f>PRODUCT(N13)</f>
        <v>0.42210593646516437</v>
      </c>
      <c r="O17" s="25">
        <f>PRODUCT(O13)</f>
        <v>575.68486725145681</v>
      </c>
      <c r="P17" s="72" t="s">
        <v>49</v>
      </c>
      <c r="Q17" s="73"/>
      <c r="R17" s="73"/>
      <c r="S17" s="74" t="s">
        <v>54</v>
      </c>
      <c r="T17" s="74"/>
      <c r="U17" s="74"/>
      <c r="V17" s="74"/>
      <c r="W17" s="74"/>
      <c r="X17" s="74"/>
      <c r="Y17" s="74"/>
      <c r="Z17" s="74"/>
      <c r="AA17" s="74"/>
      <c r="AB17" s="75"/>
      <c r="AC17" s="74"/>
      <c r="AD17" s="76" t="s">
        <v>50</v>
      </c>
      <c r="AE17" s="76"/>
      <c r="AF17" s="77" t="s">
        <v>55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18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8" t="s">
        <v>51</v>
      </c>
      <c r="Q18" s="79"/>
      <c r="R18" s="79"/>
      <c r="S18" s="80" t="s">
        <v>60</v>
      </c>
      <c r="T18" s="80"/>
      <c r="U18" s="80"/>
      <c r="V18" s="80"/>
      <c r="W18" s="80"/>
      <c r="X18" s="80"/>
      <c r="Y18" s="80"/>
      <c r="Z18" s="80"/>
      <c r="AA18" s="80"/>
      <c r="AB18" s="81"/>
      <c r="AC18" s="80"/>
      <c r="AD18" s="82" t="s">
        <v>59</v>
      </c>
      <c r="AE18" s="82"/>
      <c r="AF18" s="83" t="s">
        <v>61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19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78" t="s">
        <v>52</v>
      </c>
      <c r="Q19" s="79"/>
      <c r="R19" s="79"/>
      <c r="S19" s="80" t="s">
        <v>57</v>
      </c>
      <c r="T19" s="80"/>
      <c r="U19" s="80"/>
      <c r="V19" s="80"/>
      <c r="W19" s="80"/>
      <c r="X19" s="80"/>
      <c r="Y19" s="80"/>
      <c r="Z19" s="80"/>
      <c r="AA19" s="80"/>
      <c r="AB19" s="81"/>
      <c r="AC19" s="80"/>
      <c r="AD19" s="82" t="s">
        <v>56</v>
      </c>
      <c r="AE19" s="82"/>
      <c r="AF19" s="83" t="s">
        <v>58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20</v>
      </c>
      <c r="C20" s="53"/>
      <c r="D20" s="54"/>
      <c r="E20" s="19">
        <f>SUM(E17:E19)</f>
        <v>108</v>
      </c>
      <c r="F20" s="19">
        <f>SUM(F17:F19)</f>
        <v>3</v>
      </c>
      <c r="G20" s="19">
        <f>SUM(G17:G19)</f>
        <v>27</v>
      </c>
      <c r="H20" s="19">
        <f>SUM(H17:H19)</f>
        <v>51</v>
      </c>
      <c r="I20" s="19">
        <f>SUM(I17:I19)</f>
        <v>243</v>
      </c>
      <c r="J20" s="1"/>
      <c r="K20" s="55">
        <f>PRODUCT((F20+G20)/E20)</f>
        <v>0.27777777777777779</v>
      </c>
      <c r="L20" s="55">
        <f>PRODUCT(H20/E20)</f>
        <v>0.47222222222222221</v>
      </c>
      <c r="M20" s="55">
        <f>PRODUCT(I20/E20)</f>
        <v>2.25</v>
      </c>
      <c r="N20" s="31">
        <v>0.42199999999999999</v>
      </c>
      <c r="O20" s="25">
        <f>SUM(O17:O19)</f>
        <v>575.68486725145681</v>
      </c>
      <c r="P20" s="84" t="s">
        <v>53</v>
      </c>
      <c r="Q20" s="85"/>
      <c r="R20" s="85"/>
      <c r="S20" s="86"/>
      <c r="T20" s="86"/>
      <c r="U20" s="86"/>
      <c r="V20" s="86"/>
      <c r="W20" s="86"/>
      <c r="X20" s="86"/>
      <c r="Y20" s="86"/>
      <c r="Z20" s="86"/>
      <c r="AA20" s="86"/>
      <c r="AB20" s="87"/>
      <c r="AC20" s="86"/>
      <c r="AD20" s="88"/>
      <c r="AE20" s="88"/>
      <c r="AF20" s="89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34</v>
      </c>
      <c r="C22" s="1"/>
      <c r="D22" s="58" t="s">
        <v>35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 t="s">
        <v>47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2019-01-23T15:46:50Z</dcterms:modified>
</cp:coreProperties>
</file>