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16" i="1" l="1"/>
  <c r="O13" i="1" l="1"/>
  <c r="O12" i="1"/>
  <c r="O11" i="1"/>
  <c r="O10" i="1"/>
  <c r="O9" i="1"/>
  <c r="O8" i="1"/>
  <c r="O14" i="1"/>
  <c r="AJ23" i="1"/>
  <c r="AI23" i="1"/>
  <c r="AH23" i="1"/>
  <c r="AG23" i="1"/>
  <c r="AF23" i="1"/>
  <c r="AE23" i="1"/>
  <c r="AD23" i="1"/>
  <c r="I29" i="1" s="1"/>
  <c r="AC23" i="1"/>
  <c r="H29" i="1" s="1"/>
  <c r="AB23" i="1"/>
  <c r="G29" i="1" s="1"/>
  <c r="AA23" i="1"/>
  <c r="F29" i="1" s="1"/>
  <c r="Z23" i="1"/>
  <c r="E29" i="1" s="1"/>
  <c r="Y23" i="1"/>
  <c r="I28" i="1" s="1"/>
  <c r="N28" i="1" s="1"/>
  <c r="X23" i="1"/>
  <c r="H28" i="1" s="1"/>
  <c r="W23" i="1"/>
  <c r="G28" i="1" s="1"/>
  <c r="V23" i="1"/>
  <c r="F28" i="1" s="1"/>
  <c r="U23" i="1"/>
  <c r="E28" i="1" s="1"/>
  <c r="M23" i="1"/>
  <c r="L23" i="1"/>
  <c r="K23" i="1"/>
  <c r="J23" i="1"/>
  <c r="I23" i="1"/>
  <c r="I27" i="1" s="1"/>
  <c r="H23" i="1"/>
  <c r="H27" i="1" s="1"/>
  <c r="G23" i="1"/>
  <c r="G27" i="1" s="1"/>
  <c r="F23" i="1"/>
  <c r="F27" i="1" s="1"/>
  <c r="E23" i="1"/>
  <c r="E27" i="1" s="1"/>
  <c r="O23" i="1" l="1"/>
  <c r="N23" i="1" s="1"/>
  <c r="N27" i="1" s="1"/>
  <c r="F30" i="1"/>
  <c r="M28" i="1"/>
  <c r="L29" i="1"/>
  <c r="L27" i="1"/>
  <c r="E30" i="1"/>
  <c r="D24" i="1"/>
  <c r="M27" i="1"/>
  <c r="N29" i="1"/>
  <c r="M29" i="1"/>
  <c r="I30" i="1"/>
  <c r="K27" i="1"/>
  <c r="G30" i="1"/>
  <c r="H30" i="1"/>
  <c r="L30" i="1" s="1"/>
  <c r="K28" i="1"/>
  <c r="L28" i="1"/>
  <c r="K29" i="1"/>
  <c r="O27" i="1" l="1"/>
  <c r="O30" i="1" s="1"/>
  <c r="N30" i="1" s="1"/>
  <c r="K30" i="1"/>
  <c r="M30" i="1"/>
</calcChain>
</file>

<file path=xl/sharedStrings.xml><?xml version="1.0" encoding="utf-8"?>
<sst xmlns="http://schemas.openxmlformats.org/spreadsheetml/2006/main" count="114" uniqueCount="73">
  <si>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</si>
  <si>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</si>
  <si>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</si>
  <si>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</si>
  <si>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</si>
  <si>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</si>
  <si>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</si>
  <si>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</si>
  <si>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</si>
  <si>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</si>
  <si>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</si>
  <si>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</si>
  <si>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</si>
  <si>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</si>
  <si>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</si>
  <si>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</si>
  <si>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</si>
  <si>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</si>
  <si>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</si>
  <si>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</si>
  <si>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</si>
  <si>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</si>
  <si>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</si>
  <si>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</si>
  <si>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</si>
  <si>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</si>
  <si>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</si>
  <si>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</si>
  <si>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</si>
  <si>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</si>
  <si>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</si>
  <si>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</si>
  <si>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</si>
  <si>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</si>
  <si>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5.</t>
  </si>
  <si>
    <t>suomensarja</t>
  </si>
  <si>
    <t>ykköspesis</t>
  </si>
  <si>
    <t>Ottelu</t>
  </si>
  <si>
    <t>1.  ottelu</t>
  </si>
  <si>
    <t>Kunnari</t>
  </si>
  <si>
    <t>10.</t>
  </si>
  <si>
    <t>9.</t>
  </si>
  <si>
    <t>K - %</t>
  </si>
  <si>
    <t>Virkiä</t>
  </si>
  <si>
    <t>7.  ottelu</t>
  </si>
  <si>
    <t>Fera</t>
  </si>
  <si>
    <t>3.  ottelu</t>
  </si>
  <si>
    <t>Fera  2</t>
  </si>
  <si>
    <t>Turku-Pesis</t>
  </si>
  <si>
    <t>Meri Kylänpää</t>
  </si>
  <si>
    <t>MyVe</t>
  </si>
  <si>
    <t>maakuntasarja</t>
  </si>
  <si>
    <t>01.06. 2005  Fera - SoJy  2-0  (11-3, 4-1)</t>
  </si>
  <si>
    <t xml:space="preserve">  20 v   1 kk 12 pv</t>
  </si>
  <si>
    <t>12.06. 2005  Fera - TyTe  2-1  (3-4, 4-3, 1-0)</t>
  </si>
  <si>
    <t xml:space="preserve">  20 v   1 kk 23 pv</t>
  </si>
  <si>
    <t>21.08. 2005  KyPe - Fera  2-1  (1-2, 6-4, 0-0, 3-2)</t>
  </si>
  <si>
    <t xml:space="preserve">  19 v   2 kk 25 pv</t>
  </si>
  <si>
    <t>22.07. 2006  YPJ - Fera  0-2  (1-9, 0-11)</t>
  </si>
  <si>
    <t>19.  ottelu</t>
  </si>
  <si>
    <t xml:space="preserve">  19 v   5 kk   4 pv</t>
  </si>
  <si>
    <t>Seurat</t>
  </si>
  <si>
    <t>Turku-Pesis = Turku-Pesis (ent. Lännen Pallo)  (1949)</t>
  </si>
  <si>
    <t>MyVe = Mynämäen Vesa  (1920),  kasvattajaseura</t>
  </si>
  <si>
    <t>Fera = Fera, Rauma  (1958)</t>
  </si>
  <si>
    <t>Virkiä = Lapuan Virkiä  (1907)</t>
  </si>
  <si>
    <t>19.4.1985   Mynämäki</t>
  </si>
  <si>
    <t>Pesäkarhut</t>
  </si>
  <si>
    <t>Pesäkarhut = Pesäkarhut, Pori  (1985)</t>
  </si>
  <si>
    <t>3.</t>
  </si>
  <si>
    <t>L+T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</si>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</sst>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9" borderId="9" xfId="0" applyFont="1" applyFill="1" applyBorder="1"/>
    <xf numFmtId="0" fontId="4" fillId="9" borderId="8" xfId="0" applyFont="1" applyFill="1" applyBorder="1"/>
    <xf numFmtId="0" fontId="2" fillId="9" borderId="8" xfId="0" applyFont="1" applyFill="1" applyBorder="1"/>
    <xf numFmtId="0" fontId="2" fillId="9" borderId="8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9" borderId="14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12" xfId="0" applyFont="1" applyFill="1" applyBorder="1"/>
    <xf numFmtId="0" fontId="2" fillId="9" borderId="12" xfId="0" applyFont="1" applyFill="1" applyBorder="1"/>
    <xf numFmtId="0" fontId="2" fillId="9" borderId="12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1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9" borderId="10" xfId="0" applyFont="1" applyFill="1" applyBorder="1"/>
    <xf numFmtId="0" fontId="2" fillId="9" borderId="5" xfId="0" applyFont="1" applyFill="1" applyBorder="1"/>
    <xf numFmtId="0" fontId="2" fillId="9" borderId="13" xfId="0" applyFont="1" applyFill="1" applyBorder="1"/>
    <xf numFmtId="0" fontId="2" fillId="9" borderId="11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8" customWidth="1"/>
    <col min="4" max="4" width="14.14062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19" width="5.7109375" style="89" customWidth="1"/>
    <col min="20" max="20" width="0.7109375" style="89" customWidth="1"/>
    <col min="21" max="28" width="5.7109375" style="8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49</v>
      </c>
      <c r="C1" s="2"/>
      <c r="D1" s="3"/>
      <c r="E1" s="4" t="s">
        <v>66</v>
      </c>
      <c r="F1" s="5"/>
      <c r="G1" s="6"/>
      <c r="H1" s="3"/>
      <c r="I1" s="3"/>
      <c r="J1" s="5"/>
      <c r="K1" s="5"/>
      <c r="L1" s="3"/>
      <c r="M1" s="7"/>
      <c r="N1" s="5"/>
      <c r="O1" s="5"/>
      <c r="P1" s="5"/>
      <c r="Q1" s="5"/>
      <c r="R1" s="5"/>
      <c r="S1" s="5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2001</v>
      </c>
      <c r="C4" s="26"/>
      <c r="D4" s="27" t="s">
        <v>50</v>
      </c>
      <c r="E4" s="26"/>
      <c r="F4" s="28" t="s">
        <v>35</v>
      </c>
      <c r="G4" s="26"/>
      <c r="H4" s="26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T4" s="51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2"/>
      <c r="AH4" s="33"/>
      <c r="AI4" s="33"/>
      <c r="AJ4" s="33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34">
        <v>2002</v>
      </c>
      <c r="C5" s="34"/>
      <c r="D5" s="35" t="s">
        <v>50</v>
      </c>
      <c r="E5" s="34"/>
      <c r="F5" s="36" t="s">
        <v>51</v>
      </c>
      <c r="G5" s="34"/>
      <c r="H5" s="34"/>
      <c r="I5" s="34"/>
      <c r="J5" s="34"/>
      <c r="K5" s="34"/>
      <c r="L5" s="34"/>
      <c r="M5" s="34"/>
      <c r="N5" s="37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2"/>
      <c r="AH5" s="33"/>
      <c r="AI5" s="33"/>
      <c r="AJ5" s="33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2003</v>
      </c>
      <c r="C6" s="26"/>
      <c r="D6" s="27" t="s">
        <v>50</v>
      </c>
      <c r="E6" s="26"/>
      <c r="F6" s="28" t="s">
        <v>35</v>
      </c>
      <c r="G6" s="26"/>
      <c r="H6" s="26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2"/>
      <c r="AH6" s="33"/>
      <c r="AI6" s="33"/>
      <c r="AJ6" s="33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38">
        <v>2004</v>
      </c>
      <c r="C7" s="38"/>
      <c r="D7" s="39" t="s">
        <v>47</v>
      </c>
      <c r="E7" s="38"/>
      <c r="F7" s="40" t="s">
        <v>36</v>
      </c>
      <c r="G7" s="91"/>
      <c r="H7" s="90"/>
      <c r="I7" s="38"/>
      <c r="J7" s="38"/>
      <c r="K7" s="38"/>
      <c r="L7" s="38"/>
      <c r="M7" s="38"/>
      <c r="N7" s="41"/>
      <c r="O7" s="24"/>
      <c r="P7" s="18"/>
      <c r="Q7" s="18"/>
      <c r="R7" s="18"/>
      <c r="S7" s="18"/>
      <c r="T7" s="51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2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30">
        <v>2005</v>
      </c>
      <c r="C8" s="30" t="s">
        <v>34</v>
      </c>
      <c r="D8" s="42" t="s">
        <v>45</v>
      </c>
      <c r="E8" s="30">
        <v>6</v>
      </c>
      <c r="F8" s="30">
        <v>0</v>
      </c>
      <c r="G8" s="30">
        <v>1</v>
      </c>
      <c r="H8" s="30">
        <v>0</v>
      </c>
      <c r="I8" s="30">
        <v>11</v>
      </c>
      <c r="J8" s="30">
        <v>7</v>
      </c>
      <c r="K8" s="30">
        <v>3</v>
      </c>
      <c r="L8" s="30">
        <v>0</v>
      </c>
      <c r="M8" s="30">
        <v>1</v>
      </c>
      <c r="N8" s="43">
        <v>0.42299999999999999</v>
      </c>
      <c r="O8" s="44">
        <f t="shared" ref="O8:O13" si="0">PRODUCT(I8/N8)</f>
        <v>26.004728132387708</v>
      </c>
      <c r="P8" s="18"/>
      <c r="Q8" s="18"/>
      <c r="R8" s="18"/>
      <c r="S8" s="18"/>
      <c r="T8" s="51"/>
      <c r="U8" s="30"/>
      <c r="V8" s="30"/>
      <c r="W8" s="30"/>
      <c r="X8" s="30"/>
      <c r="Y8" s="30"/>
      <c r="Z8" s="31">
        <v>6</v>
      </c>
      <c r="AA8" s="31">
        <v>0</v>
      </c>
      <c r="AB8" s="31">
        <v>4</v>
      </c>
      <c r="AC8" s="31">
        <v>2</v>
      </c>
      <c r="AD8" s="31">
        <v>18</v>
      </c>
      <c r="AE8" s="30"/>
      <c r="AF8" s="30"/>
      <c r="AG8" s="30"/>
      <c r="AH8" s="30"/>
      <c r="AI8" s="30"/>
      <c r="AJ8" s="30"/>
      <c r="AK8" s="23"/>
      <c r="AL8" s="8"/>
      <c r="AM8" s="8"/>
      <c r="AN8" s="8"/>
      <c r="AO8" s="8"/>
      <c r="AP8" s="8"/>
    </row>
    <row r="9" spans="1:42" s="9" customFormat="1" ht="15" customHeight="1" x14ac:dyDescent="0.25">
      <c r="A9" s="1"/>
      <c r="B9" s="30">
        <v>2006</v>
      </c>
      <c r="C9" s="30" t="s">
        <v>33</v>
      </c>
      <c r="D9" s="42" t="s">
        <v>45</v>
      </c>
      <c r="E9" s="30">
        <v>10</v>
      </c>
      <c r="F9" s="30">
        <v>1</v>
      </c>
      <c r="G9" s="30">
        <v>3</v>
      </c>
      <c r="H9" s="30">
        <v>5</v>
      </c>
      <c r="I9" s="30">
        <v>27</v>
      </c>
      <c r="J9" s="30">
        <v>9</v>
      </c>
      <c r="K9" s="30">
        <v>9</v>
      </c>
      <c r="L9" s="30">
        <v>5</v>
      </c>
      <c r="M9" s="30">
        <v>4</v>
      </c>
      <c r="N9" s="43">
        <v>0.47360000000000002</v>
      </c>
      <c r="O9" s="44">
        <f t="shared" si="0"/>
        <v>57.01013513513513</v>
      </c>
      <c r="P9" s="18"/>
      <c r="Q9" s="18"/>
      <c r="R9" s="18"/>
      <c r="S9" s="18"/>
      <c r="T9" s="51"/>
      <c r="U9" s="30">
        <v>7</v>
      </c>
      <c r="V9" s="30">
        <v>0</v>
      </c>
      <c r="W9" s="30">
        <v>2</v>
      </c>
      <c r="X9" s="30">
        <v>0</v>
      </c>
      <c r="Y9" s="30">
        <v>14</v>
      </c>
      <c r="Z9" s="31"/>
      <c r="AA9" s="31"/>
      <c r="AB9" s="31"/>
      <c r="AC9" s="31"/>
      <c r="AD9" s="31"/>
      <c r="AE9" s="30"/>
      <c r="AF9" s="30"/>
      <c r="AG9" s="32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30">
        <v>2007</v>
      </c>
      <c r="C10" s="30" t="s">
        <v>33</v>
      </c>
      <c r="D10" s="42" t="s">
        <v>43</v>
      </c>
      <c r="E10" s="30">
        <v>19</v>
      </c>
      <c r="F10" s="30">
        <v>0</v>
      </c>
      <c r="G10" s="30">
        <v>10</v>
      </c>
      <c r="H10" s="30">
        <v>2</v>
      </c>
      <c r="I10" s="30">
        <v>43</v>
      </c>
      <c r="J10" s="30">
        <v>8</v>
      </c>
      <c r="K10" s="30">
        <v>6</v>
      </c>
      <c r="L10" s="30">
        <v>19</v>
      </c>
      <c r="M10" s="30">
        <v>10</v>
      </c>
      <c r="N10" s="43">
        <v>0.46229999999999999</v>
      </c>
      <c r="O10" s="44">
        <f t="shared" si="0"/>
        <v>93.013194895089768</v>
      </c>
      <c r="P10" s="18"/>
      <c r="Q10" s="18"/>
      <c r="R10" s="18"/>
      <c r="S10" s="18"/>
      <c r="T10" s="51"/>
      <c r="U10" s="30">
        <v>7</v>
      </c>
      <c r="V10" s="30">
        <v>0</v>
      </c>
      <c r="W10" s="30">
        <v>5</v>
      </c>
      <c r="X10" s="30">
        <v>1</v>
      </c>
      <c r="Y10" s="30">
        <v>15</v>
      </c>
      <c r="Z10" s="31"/>
      <c r="AA10" s="31"/>
      <c r="AB10" s="31"/>
      <c r="AC10" s="31"/>
      <c r="AD10" s="31"/>
      <c r="AE10" s="30"/>
      <c r="AF10" s="30"/>
      <c r="AG10" s="32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30">
        <v>2008</v>
      </c>
      <c r="C11" s="30" t="s">
        <v>40</v>
      </c>
      <c r="D11" s="42" t="s">
        <v>48</v>
      </c>
      <c r="E11" s="30">
        <v>20</v>
      </c>
      <c r="F11" s="30">
        <v>3</v>
      </c>
      <c r="G11" s="30">
        <v>10</v>
      </c>
      <c r="H11" s="30">
        <v>4</v>
      </c>
      <c r="I11" s="30">
        <v>53</v>
      </c>
      <c r="J11" s="30">
        <v>9</v>
      </c>
      <c r="K11" s="30">
        <v>13</v>
      </c>
      <c r="L11" s="30">
        <v>18</v>
      </c>
      <c r="M11" s="30">
        <v>13</v>
      </c>
      <c r="N11" s="43">
        <v>0.41399999999999998</v>
      </c>
      <c r="O11" s="44">
        <f t="shared" si="0"/>
        <v>128.0193236714976</v>
      </c>
      <c r="P11" s="18"/>
      <c r="Q11" s="18"/>
      <c r="R11" s="18"/>
      <c r="S11" s="18"/>
      <c r="T11" s="51"/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0"/>
      <c r="AF11" s="30"/>
      <c r="AG11" s="32"/>
      <c r="AH11" s="30"/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30">
        <v>2009</v>
      </c>
      <c r="C12" s="30" t="s">
        <v>41</v>
      </c>
      <c r="D12" s="42" t="s">
        <v>48</v>
      </c>
      <c r="E12" s="30">
        <v>24</v>
      </c>
      <c r="F12" s="30">
        <v>0</v>
      </c>
      <c r="G12" s="30">
        <v>3</v>
      </c>
      <c r="H12" s="30">
        <v>2</v>
      </c>
      <c r="I12" s="30">
        <v>44</v>
      </c>
      <c r="J12" s="30">
        <v>11</v>
      </c>
      <c r="K12" s="30">
        <v>7</v>
      </c>
      <c r="L12" s="30">
        <v>23</v>
      </c>
      <c r="M12" s="30">
        <v>3</v>
      </c>
      <c r="N12" s="43">
        <v>0.33329999999999999</v>
      </c>
      <c r="O12" s="44">
        <f t="shared" si="0"/>
        <v>132.01320132013203</v>
      </c>
      <c r="P12" s="18"/>
      <c r="Q12" s="18"/>
      <c r="R12" s="18"/>
      <c r="S12" s="18"/>
      <c r="T12" s="51"/>
      <c r="U12" s="30"/>
      <c r="V12" s="30"/>
      <c r="W12" s="30"/>
      <c r="X12" s="30"/>
      <c r="Y12" s="30"/>
      <c r="Z12" s="31">
        <v>3</v>
      </c>
      <c r="AA12" s="31">
        <v>0</v>
      </c>
      <c r="AB12" s="31">
        <v>0</v>
      </c>
      <c r="AC12" s="31">
        <v>2</v>
      </c>
      <c r="AD12" s="31">
        <v>9</v>
      </c>
      <c r="AE12" s="30"/>
      <c r="AF12" s="30"/>
      <c r="AG12" s="30"/>
      <c r="AH12" s="30"/>
      <c r="AI12" s="30"/>
      <c r="AJ12" s="30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30">
        <v>2010</v>
      </c>
      <c r="C13" s="30" t="s">
        <v>33</v>
      </c>
      <c r="D13" s="42" t="s">
        <v>48</v>
      </c>
      <c r="E13" s="30">
        <v>20</v>
      </c>
      <c r="F13" s="30">
        <v>0</v>
      </c>
      <c r="G13" s="30">
        <v>13</v>
      </c>
      <c r="H13" s="30">
        <v>2</v>
      </c>
      <c r="I13" s="30">
        <v>38</v>
      </c>
      <c r="J13" s="30">
        <v>2</v>
      </c>
      <c r="K13" s="30">
        <v>4</v>
      </c>
      <c r="L13" s="30">
        <v>19</v>
      </c>
      <c r="M13" s="30">
        <v>13</v>
      </c>
      <c r="N13" s="43">
        <v>0.30890000000000001</v>
      </c>
      <c r="O13" s="44">
        <f t="shared" si="0"/>
        <v>123.01715765619942</v>
      </c>
      <c r="P13" s="18"/>
      <c r="Q13" s="18"/>
      <c r="R13" s="18"/>
      <c r="S13" s="18"/>
      <c r="T13" s="51"/>
      <c r="U13" s="30">
        <v>3</v>
      </c>
      <c r="V13" s="30">
        <v>0</v>
      </c>
      <c r="W13" s="30">
        <v>1</v>
      </c>
      <c r="X13" s="30">
        <v>0</v>
      </c>
      <c r="Y13" s="30">
        <v>4</v>
      </c>
      <c r="Z13" s="31"/>
      <c r="AA13" s="31"/>
      <c r="AB13" s="31"/>
      <c r="AC13" s="31"/>
      <c r="AD13" s="31"/>
      <c r="AE13" s="30"/>
      <c r="AF13" s="30"/>
      <c r="AG13" s="30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30">
        <v>2011</v>
      </c>
      <c r="C14" s="30" t="s">
        <v>33</v>
      </c>
      <c r="D14" s="42" t="s">
        <v>48</v>
      </c>
      <c r="E14" s="30">
        <v>13</v>
      </c>
      <c r="F14" s="30">
        <v>0</v>
      </c>
      <c r="G14" s="30">
        <v>2</v>
      </c>
      <c r="H14" s="30">
        <v>0</v>
      </c>
      <c r="I14" s="30">
        <v>20</v>
      </c>
      <c r="J14" s="30">
        <v>6</v>
      </c>
      <c r="K14" s="30">
        <v>1</v>
      </c>
      <c r="L14" s="30">
        <v>11</v>
      </c>
      <c r="M14" s="30">
        <v>2</v>
      </c>
      <c r="N14" s="43">
        <v>0.28199999999999997</v>
      </c>
      <c r="O14" s="44">
        <f>PRODUCT(I14/N14)</f>
        <v>70.921985815602838</v>
      </c>
      <c r="P14" s="18"/>
      <c r="Q14" s="18"/>
      <c r="R14" s="18"/>
      <c r="S14" s="18"/>
      <c r="T14" s="51"/>
      <c r="U14" s="30"/>
      <c r="V14" s="30"/>
      <c r="W14" s="30"/>
      <c r="X14" s="30"/>
      <c r="Y14" s="30"/>
      <c r="Z14" s="31"/>
      <c r="AA14" s="31"/>
      <c r="AB14" s="31"/>
      <c r="AC14" s="31"/>
      <c r="AD14" s="31"/>
      <c r="AE14" s="30"/>
      <c r="AF14" s="30"/>
      <c r="AG14" s="32"/>
      <c r="AH14" s="30"/>
      <c r="AI14" s="30"/>
      <c r="AJ14" s="30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2012</v>
      </c>
      <c r="C15" s="26"/>
      <c r="D15" s="27" t="s">
        <v>50</v>
      </c>
      <c r="E15" s="26"/>
      <c r="F15" s="28" t="s">
        <v>35</v>
      </c>
      <c r="G15" s="26"/>
      <c r="H15" s="26"/>
      <c r="I15" s="26"/>
      <c r="J15" s="26"/>
      <c r="K15" s="26"/>
      <c r="L15" s="26"/>
      <c r="M15" s="26"/>
      <c r="N15" s="29"/>
      <c r="O15" s="44"/>
      <c r="P15" s="18"/>
      <c r="Q15" s="18"/>
      <c r="R15" s="18"/>
      <c r="S15" s="18"/>
      <c r="T15" s="51"/>
      <c r="U15" s="30"/>
      <c r="V15" s="30"/>
      <c r="W15" s="30"/>
      <c r="X15" s="30"/>
      <c r="Y15" s="30"/>
      <c r="Z15" s="31"/>
      <c r="AA15" s="31"/>
      <c r="AB15" s="31"/>
      <c r="AC15" s="31"/>
      <c r="AD15" s="31"/>
      <c r="AE15" s="30"/>
      <c r="AF15" s="30"/>
      <c r="AG15" s="30"/>
      <c r="AH15" s="30"/>
      <c r="AI15" s="30"/>
      <c r="AJ15" s="30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30">
        <v>2013</v>
      </c>
      <c r="C16" s="30" t="s">
        <v>40</v>
      </c>
      <c r="D16" s="42" t="s">
        <v>48</v>
      </c>
      <c r="E16" s="30">
        <v>23</v>
      </c>
      <c r="F16" s="30">
        <v>1</v>
      </c>
      <c r="G16" s="30">
        <v>16</v>
      </c>
      <c r="H16" s="30">
        <v>6</v>
      </c>
      <c r="I16" s="30">
        <v>80</v>
      </c>
      <c r="J16" s="30">
        <v>16</v>
      </c>
      <c r="K16" s="30">
        <v>14</v>
      </c>
      <c r="L16" s="30">
        <v>33</v>
      </c>
      <c r="M16" s="30">
        <v>17</v>
      </c>
      <c r="N16" s="43">
        <v>0.51900000000000002</v>
      </c>
      <c r="O16" s="44">
        <f>PRODUCT(I16/N16)</f>
        <v>154.14258188824661</v>
      </c>
      <c r="P16" s="18"/>
      <c r="Q16" s="18"/>
      <c r="R16" s="18"/>
      <c r="S16" s="18"/>
      <c r="T16" s="51"/>
      <c r="U16" s="30"/>
      <c r="V16" s="30"/>
      <c r="W16" s="30"/>
      <c r="X16" s="30"/>
      <c r="Y16" s="30"/>
      <c r="Z16" s="31">
        <v>4</v>
      </c>
      <c r="AA16" s="31">
        <v>0</v>
      </c>
      <c r="AB16" s="31">
        <v>3</v>
      </c>
      <c r="AC16" s="31">
        <v>2</v>
      </c>
      <c r="AD16" s="31">
        <v>13</v>
      </c>
      <c r="AE16" s="30"/>
      <c r="AF16" s="30"/>
      <c r="AG16" s="30"/>
      <c r="AH16" s="30"/>
      <c r="AI16" s="30"/>
      <c r="AJ16" s="30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0">
        <v>2014</v>
      </c>
      <c r="C17" s="30" t="s">
        <v>69</v>
      </c>
      <c r="D17" s="42" t="s">
        <v>67</v>
      </c>
      <c r="E17" s="30">
        <v>20</v>
      </c>
      <c r="F17" s="30">
        <v>0</v>
      </c>
      <c r="G17" s="30">
        <v>10</v>
      </c>
      <c r="H17" s="30">
        <v>5</v>
      </c>
      <c r="I17" s="30">
        <v>54</v>
      </c>
      <c r="J17" s="30">
        <v>25</v>
      </c>
      <c r="K17" s="30">
        <v>9</v>
      </c>
      <c r="L17" s="30">
        <v>10</v>
      </c>
      <c r="M17" s="30">
        <v>10</v>
      </c>
      <c r="N17" s="43">
        <v>0.47799999999999998</v>
      </c>
      <c r="O17" s="44">
        <f>PRODUCT(I17/N17)</f>
        <v>112.97071129707113</v>
      </c>
      <c r="P17" s="18"/>
      <c r="Q17" s="18"/>
      <c r="R17" s="18"/>
      <c r="S17" s="18"/>
      <c r="T17" s="51"/>
      <c r="U17" s="30">
        <v>8</v>
      </c>
      <c r="V17" s="30">
        <v>0</v>
      </c>
      <c r="W17" s="30">
        <v>1</v>
      </c>
      <c r="X17" s="30">
        <v>0</v>
      </c>
      <c r="Y17" s="30">
        <v>19</v>
      </c>
      <c r="Z17" s="31"/>
      <c r="AA17" s="31"/>
      <c r="AB17" s="31"/>
      <c r="AC17" s="31"/>
      <c r="AD17" s="31"/>
      <c r="AE17" s="30"/>
      <c r="AF17" s="30"/>
      <c r="AG17" s="32"/>
      <c r="AH17" s="30"/>
      <c r="AI17" s="30"/>
      <c r="AJ17" s="30">
        <v>1</v>
      </c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38">
        <v>2015</v>
      </c>
      <c r="C18" s="38"/>
      <c r="D18" s="39" t="s">
        <v>50</v>
      </c>
      <c r="E18" s="38"/>
      <c r="F18" s="40" t="s">
        <v>36</v>
      </c>
      <c r="G18" s="91"/>
      <c r="H18" s="90"/>
      <c r="I18" s="38"/>
      <c r="J18" s="38"/>
      <c r="K18" s="38"/>
      <c r="L18" s="38"/>
      <c r="M18" s="38"/>
      <c r="N18" s="41"/>
      <c r="O18" s="92"/>
      <c r="P18" s="18"/>
      <c r="Q18" s="18"/>
      <c r="R18" s="18"/>
      <c r="S18" s="18"/>
      <c r="T18" s="51"/>
      <c r="U18" s="30"/>
      <c r="V18" s="30"/>
      <c r="W18" s="30"/>
      <c r="X18" s="30"/>
      <c r="Y18" s="30"/>
      <c r="Z18" s="31"/>
      <c r="AA18" s="31"/>
      <c r="AB18" s="31"/>
      <c r="AC18" s="31"/>
      <c r="AD18" s="31"/>
      <c r="AE18" s="30"/>
      <c r="AF18" s="30"/>
      <c r="AG18" s="32"/>
      <c r="AH18" s="30"/>
      <c r="AI18" s="30"/>
      <c r="AJ18" s="30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8">
        <v>2016</v>
      </c>
      <c r="C19" s="38"/>
      <c r="D19" s="39" t="s">
        <v>50</v>
      </c>
      <c r="E19" s="38"/>
      <c r="F19" s="40" t="s">
        <v>36</v>
      </c>
      <c r="G19" s="91"/>
      <c r="H19" s="90"/>
      <c r="I19" s="38"/>
      <c r="J19" s="38"/>
      <c r="K19" s="38"/>
      <c r="L19" s="38"/>
      <c r="M19" s="38"/>
      <c r="N19" s="41"/>
      <c r="O19" s="24"/>
      <c r="P19" s="18"/>
      <c r="Q19" s="18"/>
      <c r="R19" s="18"/>
      <c r="S19" s="18"/>
      <c r="T19" s="51"/>
      <c r="U19" s="30"/>
      <c r="V19" s="30"/>
      <c r="W19" s="30"/>
      <c r="X19" s="30"/>
      <c r="Y19" s="30"/>
      <c r="Z19" s="31"/>
      <c r="AA19" s="31"/>
      <c r="AB19" s="31"/>
      <c r="AC19" s="31"/>
      <c r="AD19" s="31"/>
      <c r="AE19" s="30"/>
      <c r="AF19" s="30"/>
      <c r="AG19" s="32"/>
      <c r="AH19" s="30"/>
      <c r="AI19" s="30"/>
      <c r="AJ19" s="30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0">
        <v>2017</v>
      </c>
      <c r="C20" s="30"/>
      <c r="D20" s="42"/>
      <c r="E20" s="30"/>
      <c r="F20" s="30"/>
      <c r="G20" s="30"/>
      <c r="H20" s="30"/>
      <c r="I20" s="30"/>
      <c r="J20" s="30"/>
      <c r="K20" s="30"/>
      <c r="L20" s="30"/>
      <c r="M20" s="30"/>
      <c r="N20" s="43"/>
      <c r="O20" s="44"/>
      <c r="P20" s="18"/>
      <c r="Q20" s="18"/>
      <c r="R20" s="18"/>
      <c r="S20" s="18"/>
      <c r="T20" s="51"/>
      <c r="U20" s="30"/>
      <c r="V20" s="30"/>
      <c r="W20" s="30"/>
      <c r="X20" s="30"/>
      <c r="Y20" s="30"/>
      <c r="Z20" s="31"/>
      <c r="AA20" s="31"/>
      <c r="AB20" s="31"/>
      <c r="AC20" s="31"/>
      <c r="AD20" s="31"/>
      <c r="AE20" s="30"/>
      <c r="AF20" s="30"/>
      <c r="AG20" s="32"/>
      <c r="AH20" s="30"/>
      <c r="AI20" s="30"/>
      <c r="AJ20" s="30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0">
        <v>2018</v>
      </c>
      <c r="C21" s="30"/>
      <c r="D21" s="42"/>
      <c r="E21" s="30"/>
      <c r="F21" s="30"/>
      <c r="G21" s="30"/>
      <c r="H21" s="30"/>
      <c r="I21" s="30"/>
      <c r="J21" s="30"/>
      <c r="K21" s="30"/>
      <c r="L21" s="30"/>
      <c r="M21" s="30"/>
      <c r="N21" s="43"/>
      <c r="O21" s="44"/>
      <c r="P21" s="18"/>
      <c r="Q21" s="18"/>
      <c r="R21" s="18"/>
      <c r="S21" s="18"/>
      <c r="T21" s="51"/>
      <c r="U21" s="30"/>
      <c r="V21" s="30"/>
      <c r="W21" s="30"/>
      <c r="X21" s="30"/>
      <c r="Y21" s="30"/>
      <c r="Z21" s="31"/>
      <c r="AA21" s="31"/>
      <c r="AB21" s="31"/>
      <c r="AC21" s="31"/>
      <c r="AD21" s="31"/>
      <c r="AE21" s="30"/>
      <c r="AF21" s="30"/>
      <c r="AG21" s="32"/>
      <c r="AH21" s="30"/>
      <c r="AI21" s="30"/>
      <c r="AJ21" s="30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0">
        <v>2019</v>
      </c>
      <c r="C22" s="30"/>
      <c r="D22" s="42" t="s">
        <v>50</v>
      </c>
      <c r="E22" s="30">
        <v>2</v>
      </c>
      <c r="F22" s="30">
        <v>1</v>
      </c>
      <c r="G22" s="30">
        <v>8</v>
      </c>
      <c r="H22" s="30">
        <v>1</v>
      </c>
      <c r="I22" s="30">
        <v>9</v>
      </c>
      <c r="J22" s="30">
        <v>0</v>
      </c>
      <c r="K22" s="30">
        <v>0</v>
      </c>
      <c r="L22" s="30">
        <v>0</v>
      </c>
      <c r="M22" s="30">
        <v>9</v>
      </c>
      <c r="N22" s="43">
        <v>0.69230769230769229</v>
      </c>
      <c r="O22" s="44">
        <v>13</v>
      </c>
      <c r="P22" s="18"/>
      <c r="Q22" s="18"/>
      <c r="R22" s="18"/>
      <c r="S22" s="18"/>
      <c r="T22" s="51"/>
      <c r="U22" s="30"/>
      <c r="V22" s="30"/>
      <c r="W22" s="30"/>
      <c r="X22" s="30"/>
      <c r="Y22" s="30"/>
      <c r="Z22" s="31"/>
      <c r="AA22" s="31"/>
      <c r="AB22" s="31"/>
      <c r="AC22" s="31"/>
      <c r="AD22" s="31"/>
      <c r="AE22" s="30"/>
      <c r="AF22" s="30"/>
      <c r="AG22" s="32"/>
      <c r="AH22" s="30"/>
      <c r="AI22" s="30"/>
      <c r="AJ22" s="30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6" t="s">
        <v>9</v>
      </c>
      <c r="C23" s="17"/>
      <c r="D23" s="15"/>
      <c r="E23" s="18">
        <f t="shared" ref="E23:M23" si="1">SUM(E4:E22)</f>
        <v>157</v>
      </c>
      <c r="F23" s="18">
        <f t="shared" si="1"/>
        <v>6</v>
      </c>
      <c r="G23" s="18">
        <f t="shared" si="1"/>
        <v>76</v>
      </c>
      <c r="H23" s="18">
        <f t="shared" si="1"/>
        <v>27</v>
      </c>
      <c r="I23" s="18">
        <f t="shared" si="1"/>
        <v>379</v>
      </c>
      <c r="J23" s="18">
        <f t="shared" si="1"/>
        <v>93</v>
      </c>
      <c r="K23" s="18">
        <f t="shared" si="1"/>
        <v>66</v>
      </c>
      <c r="L23" s="18">
        <f t="shared" si="1"/>
        <v>138</v>
      </c>
      <c r="M23" s="18">
        <f t="shared" si="1"/>
        <v>82</v>
      </c>
      <c r="N23" s="45">
        <f>PRODUCT(I23/O23)</f>
        <v>0.4164317966559305</v>
      </c>
      <c r="O23" s="46">
        <f>SUM(O1:O22)</f>
        <v>910.11301981136216</v>
      </c>
      <c r="P23" s="18"/>
      <c r="Q23" s="18"/>
      <c r="R23" s="18"/>
      <c r="S23" s="18"/>
      <c r="T23" s="51"/>
      <c r="U23" s="18">
        <f t="shared" ref="U23:AJ23" si="2">SUM(U4:U22)</f>
        <v>25</v>
      </c>
      <c r="V23" s="18">
        <f t="shared" si="2"/>
        <v>0</v>
      </c>
      <c r="W23" s="18">
        <f t="shared" si="2"/>
        <v>9</v>
      </c>
      <c r="X23" s="18">
        <f t="shared" si="2"/>
        <v>1</v>
      </c>
      <c r="Y23" s="18">
        <f t="shared" si="2"/>
        <v>52</v>
      </c>
      <c r="Z23" s="18">
        <f t="shared" si="2"/>
        <v>13</v>
      </c>
      <c r="AA23" s="18">
        <f t="shared" si="2"/>
        <v>0</v>
      </c>
      <c r="AB23" s="18">
        <f t="shared" si="2"/>
        <v>7</v>
      </c>
      <c r="AC23" s="18">
        <f t="shared" si="2"/>
        <v>6</v>
      </c>
      <c r="AD23" s="18">
        <f t="shared" si="2"/>
        <v>40</v>
      </c>
      <c r="AE23" s="18">
        <f t="shared" si="2"/>
        <v>0</v>
      </c>
      <c r="AF23" s="18">
        <f t="shared" si="2"/>
        <v>0</v>
      </c>
      <c r="AG23" s="18">
        <f t="shared" si="2"/>
        <v>0</v>
      </c>
      <c r="AH23" s="18">
        <f t="shared" si="2"/>
        <v>0</v>
      </c>
      <c r="AI23" s="18">
        <f t="shared" si="2"/>
        <v>0</v>
      </c>
      <c r="AJ23" s="18">
        <f t="shared" si="2"/>
        <v>1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2" t="s">
        <v>2</v>
      </c>
      <c r="C24" s="47"/>
      <c r="D24" s="48">
        <f>SUM(F23:H23)+((I23-F23-G23)/3)+(E23/3)+(AE23*25)+(AF23*25)+(AG23*10)+(AH23*25)+(AI23*20)+(AJ23*15)</f>
        <v>275.33333333333331</v>
      </c>
      <c r="E24" s="1"/>
      <c r="F24" s="1"/>
      <c r="G24" s="1"/>
      <c r="H24" s="1"/>
      <c r="I24" s="1"/>
      <c r="J24" s="1"/>
      <c r="K24" s="1"/>
      <c r="L24" s="1"/>
      <c r="M24" s="1"/>
      <c r="N24" s="4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50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9"/>
      <c r="O25" s="51"/>
      <c r="P25" s="51"/>
      <c r="Q25" s="51"/>
      <c r="R25" s="51"/>
      <c r="S25" s="51"/>
      <c r="T25" s="51"/>
      <c r="U25" s="1"/>
      <c r="V25" s="5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16</v>
      </c>
      <c r="C26" s="53"/>
      <c r="D26" s="53"/>
      <c r="E26" s="18" t="s">
        <v>4</v>
      </c>
      <c r="F26" s="18" t="s">
        <v>13</v>
      </c>
      <c r="G26" s="15" t="s">
        <v>14</v>
      </c>
      <c r="H26" s="18" t="s">
        <v>15</v>
      </c>
      <c r="I26" s="18" t="s">
        <v>3</v>
      </c>
      <c r="J26" s="1"/>
      <c r="K26" s="18" t="s">
        <v>25</v>
      </c>
      <c r="L26" s="18" t="s">
        <v>26</v>
      </c>
      <c r="M26" s="18" t="s">
        <v>27</v>
      </c>
      <c r="N26" s="45" t="s">
        <v>42</v>
      </c>
      <c r="O26" s="24"/>
      <c r="P26" s="54" t="s">
        <v>32</v>
      </c>
      <c r="Q26" s="12"/>
      <c r="R26" s="12"/>
      <c r="S26" s="12"/>
      <c r="T26" s="55"/>
      <c r="U26" s="55"/>
      <c r="V26" s="55"/>
      <c r="W26" s="55"/>
      <c r="X26" s="55"/>
      <c r="Y26" s="12"/>
      <c r="Z26" s="12"/>
      <c r="AA26" s="12"/>
      <c r="AB26" s="12"/>
      <c r="AC26" s="12"/>
      <c r="AD26" s="12"/>
      <c r="AE26" s="12"/>
      <c r="AF26" s="11"/>
      <c r="AG26" s="12"/>
      <c r="AH26" s="12"/>
      <c r="AI26" s="12"/>
      <c r="AJ26" s="56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54" t="s">
        <v>17</v>
      </c>
      <c r="C27" s="12"/>
      <c r="D27" s="56"/>
      <c r="E27" s="30">
        <f>PRODUCT(E23)</f>
        <v>157</v>
      </c>
      <c r="F27" s="30">
        <f>PRODUCT(F23)</f>
        <v>6</v>
      </c>
      <c r="G27" s="30">
        <f>PRODUCT(G23)</f>
        <v>76</v>
      </c>
      <c r="H27" s="30">
        <f>PRODUCT(H23)</f>
        <v>27</v>
      </c>
      <c r="I27" s="30">
        <f>PRODUCT(I23)</f>
        <v>379</v>
      </c>
      <c r="J27" s="1"/>
      <c r="K27" s="57">
        <f>PRODUCT((F27+G27)/E27)</f>
        <v>0.52229299363057324</v>
      </c>
      <c r="L27" s="57">
        <f>PRODUCT(H27/E27)</f>
        <v>0.17197452229299362</v>
      </c>
      <c r="M27" s="57">
        <f>PRODUCT(I27/E27)</f>
        <v>2.4140127388535033</v>
      </c>
      <c r="N27" s="58">
        <f>PRODUCT(N23)</f>
        <v>0.4164317966559305</v>
      </c>
      <c r="O27" s="24">
        <f>PRODUCT(O23)</f>
        <v>910.11301981136216</v>
      </c>
      <c r="P27" s="59" t="s">
        <v>37</v>
      </c>
      <c r="Q27" s="60"/>
      <c r="R27" s="61" t="s">
        <v>52</v>
      </c>
      <c r="S27" s="61"/>
      <c r="T27" s="61"/>
      <c r="U27" s="61"/>
      <c r="V27" s="61"/>
      <c r="W27" s="61"/>
      <c r="X27" s="61"/>
      <c r="Y27" s="61"/>
      <c r="Z27" s="61"/>
      <c r="AA27" s="61"/>
      <c r="AB27" s="62" t="s">
        <v>38</v>
      </c>
      <c r="AC27" s="61"/>
      <c r="AD27" s="61"/>
      <c r="AE27" s="63" t="s">
        <v>53</v>
      </c>
      <c r="AF27" s="98"/>
      <c r="AG27" s="61"/>
      <c r="AH27" s="61"/>
      <c r="AI27" s="61"/>
      <c r="AJ27" s="93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64" t="s">
        <v>18</v>
      </c>
      <c r="C28" s="65"/>
      <c r="D28" s="66"/>
      <c r="E28" s="30">
        <f>SUM(U23)</f>
        <v>25</v>
      </c>
      <c r="F28" s="30">
        <f>SUM(V23)</f>
        <v>0</v>
      </c>
      <c r="G28" s="30">
        <f>SUM(W23)</f>
        <v>9</v>
      </c>
      <c r="H28" s="30">
        <f>SUM(X23)</f>
        <v>1</v>
      </c>
      <c r="I28" s="30">
        <f>SUM(Y23)</f>
        <v>52</v>
      </c>
      <c r="J28" s="1"/>
      <c r="K28" s="57">
        <f>PRODUCT((F28+G28)/E28)</f>
        <v>0.36</v>
      </c>
      <c r="L28" s="57">
        <f>PRODUCT(H28/E28)</f>
        <v>0.04</v>
      </c>
      <c r="M28" s="57">
        <f>PRODUCT(I28/E28)</f>
        <v>2.08</v>
      </c>
      <c r="N28" s="43">
        <f>PRODUCT(I28/O28)</f>
        <v>0.42975206611570249</v>
      </c>
      <c r="O28" s="24">
        <v>121</v>
      </c>
      <c r="P28" s="67" t="s">
        <v>71</v>
      </c>
      <c r="Q28" s="68"/>
      <c r="R28" s="69" t="s">
        <v>54</v>
      </c>
      <c r="S28" s="69"/>
      <c r="T28" s="69"/>
      <c r="U28" s="69"/>
      <c r="V28" s="69"/>
      <c r="W28" s="69"/>
      <c r="X28" s="69"/>
      <c r="Y28" s="69"/>
      <c r="Z28" s="69"/>
      <c r="AA28" s="69"/>
      <c r="AB28" s="70" t="s">
        <v>46</v>
      </c>
      <c r="AC28" s="69"/>
      <c r="AD28" s="69"/>
      <c r="AE28" s="71" t="s">
        <v>55</v>
      </c>
      <c r="AF28" s="97"/>
      <c r="AG28" s="69"/>
      <c r="AH28" s="69"/>
      <c r="AI28" s="69"/>
      <c r="AJ28" s="94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72" t="s">
        <v>19</v>
      </c>
      <c r="C29" s="73"/>
      <c r="D29" s="74"/>
      <c r="E29" s="31">
        <f>PRODUCT(Z23)</f>
        <v>13</v>
      </c>
      <c r="F29" s="31">
        <f>PRODUCT(AA23)</f>
        <v>0</v>
      </c>
      <c r="G29" s="31">
        <f>PRODUCT(AB23)</f>
        <v>7</v>
      </c>
      <c r="H29" s="31">
        <f>PRODUCT(AC23)</f>
        <v>6</v>
      </c>
      <c r="I29" s="31">
        <f>PRODUCT(AD23)</f>
        <v>40</v>
      </c>
      <c r="J29" s="1"/>
      <c r="K29" s="75">
        <f>PRODUCT((F29+G29)/E29)</f>
        <v>0.53846153846153844</v>
      </c>
      <c r="L29" s="75">
        <f>PRODUCT(H29/E29)</f>
        <v>0.46153846153846156</v>
      </c>
      <c r="M29" s="75">
        <f>PRODUCT(I29/E29)</f>
        <v>3.0769230769230771</v>
      </c>
      <c r="N29" s="76">
        <f>PRODUCT(I29/O29)</f>
        <v>0.55555555555555558</v>
      </c>
      <c r="O29" s="24">
        <v>72</v>
      </c>
      <c r="P29" s="67" t="s">
        <v>72</v>
      </c>
      <c r="Q29" s="68"/>
      <c r="R29" s="69" t="s">
        <v>56</v>
      </c>
      <c r="S29" s="69"/>
      <c r="T29" s="69"/>
      <c r="U29" s="69"/>
      <c r="V29" s="69"/>
      <c r="W29" s="69"/>
      <c r="X29" s="69"/>
      <c r="Y29" s="69"/>
      <c r="Z29" s="69"/>
      <c r="AA29" s="69"/>
      <c r="AB29" s="70" t="s">
        <v>44</v>
      </c>
      <c r="AC29" s="69"/>
      <c r="AD29" s="69"/>
      <c r="AE29" s="71" t="s">
        <v>57</v>
      </c>
      <c r="AF29" s="97"/>
      <c r="AG29" s="69"/>
      <c r="AH29" s="69"/>
      <c r="AI29" s="69"/>
      <c r="AJ29" s="94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77" t="s">
        <v>20</v>
      </c>
      <c r="C30" s="78"/>
      <c r="D30" s="79"/>
      <c r="E30" s="18">
        <f>SUM(E27:E29)</f>
        <v>195</v>
      </c>
      <c r="F30" s="18">
        <f>SUM(F27:F29)</f>
        <v>6</v>
      </c>
      <c r="G30" s="18">
        <f>SUM(G27:G29)</f>
        <v>92</v>
      </c>
      <c r="H30" s="18">
        <f>SUM(H27:H29)</f>
        <v>34</v>
      </c>
      <c r="I30" s="18">
        <f>SUM(I27:I29)</f>
        <v>471</v>
      </c>
      <c r="J30" s="1"/>
      <c r="K30" s="80">
        <f>PRODUCT((F30+G30)/E30)</f>
        <v>0.50256410256410255</v>
      </c>
      <c r="L30" s="80">
        <f>PRODUCT(H30/E30)</f>
        <v>0.17435897435897435</v>
      </c>
      <c r="M30" s="80">
        <f>PRODUCT(I30/E30)</f>
        <v>2.4153846153846152</v>
      </c>
      <c r="N30" s="45">
        <f>PRODUCT(I30/O30)</f>
        <v>0.42697347555606163</v>
      </c>
      <c r="O30" s="24">
        <f>SUM(O27:O29)</f>
        <v>1103.1130198113622</v>
      </c>
      <c r="P30" s="81" t="s">
        <v>39</v>
      </c>
      <c r="Q30" s="82"/>
      <c r="R30" s="83" t="s">
        <v>58</v>
      </c>
      <c r="S30" s="83"/>
      <c r="T30" s="83"/>
      <c r="U30" s="83"/>
      <c r="V30" s="83"/>
      <c r="W30" s="83"/>
      <c r="X30" s="83"/>
      <c r="Y30" s="83"/>
      <c r="Z30" s="83"/>
      <c r="AA30" s="83"/>
      <c r="AB30" s="84" t="s">
        <v>59</v>
      </c>
      <c r="AC30" s="83"/>
      <c r="AD30" s="83"/>
      <c r="AE30" s="85" t="s">
        <v>60</v>
      </c>
      <c r="AF30" s="96"/>
      <c r="AG30" s="83"/>
      <c r="AH30" s="83"/>
      <c r="AI30" s="83"/>
      <c r="AJ30" s="95"/>
      <c r="AK30" s="8"/>
      <c r="AL30" s="8"/>
      <c r="AM30" s="8"/>
      <c r="AN30" s="8"/>
      <c r="AO30" s="8"/>
      <c r="AP30" s="8"/>
    </row>
    <row r="31" spans="1:42" s="87" customFormat="1" ht="15" customHeight="1" x14ac:dyDescent="0.25">
      <c r="A31" s="1"/>
      <c r="B31" s="50"/>
      <c r="C31" s="50"/>
      <c r="D31" s="50"/>
      <c r="E31" s="50"/>
      <c r="F31" s="50"/>
      <c r="G31" s="50"/>
      <c r="H31" s="50"/>
      <c r="I31" s="50"/>
      <c r="J31" s="1"/>
      <c r="K31" s="50"/>
      <c r="L31" s="50"/>
      <c r="M31" s="50"/>
      <c r="N31" s="49"/>
      <c r="O31" s="24"/>
      <c r="P31" s="24"/>
      <c r="Q31" s="24"/>
      <c r="R31" s="24"/>
      <c r="S31" s="24"/>
      <c r="T31" s="24"/>
      <c r="U31" s="1"/>
      <c r="V31" s="52"/>
      <c r="W31" s="1"/>
      <c r="X31" s="1"/>
      <c r="Y31" s="24"/>
      <c r="Z31" s="24"/>
      <c r="AA31" s="86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87" customFormat="1" ht="15" customHeight="1" x14ac:dyDescent="0.2">
      <c r="A32" s="1"/>
      <c r="B32" s="1" t="s">
        <v>61</v>
      </c>
      <c r="C32" s="1"/>
      <c r="D32" s="1" t="s">
        <v>63</v>
      </c>
      <c r="E32" s="1"/>
      <c r="F32" s="1"/>
      <c r="G32" s="1"/>
      <c r="H32" s="1"/>
      <c r="I32" s="1"/>
      <c r="J32" s="1"/>
      <c r="K32" s="1"/>
      <c r="L32" s="1" t="s">
        <v>65</v>
      </c>
      <c r="M32" s="1"/>
      <c r="N32" s="52"/>
      <c r="O32" s="24"/>
      <c r="P32" s="24"/>
      <c r="Q32" s="24"/>
      <c r="R32" s="24"/>
      <c r="S32" s="24"/>
      <c r="T32" s="24"/>
      <c r="U32" s="1"/>
      <c r="V32" s="52"/>
      <c r="W32" s="1" t="s">
        <v>68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 t="s">
        <v>64</v>
      </c>
      <c r="E33" s="1"/>
      <c r="F33" s="1"/>
      <c r="G33" s="1"/>
      <c r="H33" s="1"/>
      <c r="I33" s="1"/>
      <c r="J33" s="1"/>
      <c r="K33" s="1"/>
      <c r="L33" s="1" t="s">
        <v>62</v>
      </c>
      <c r="M33" s="1"/>
      <c r="N33" s="52"/>
      <c r="O33" s="24"/>
      <c r="P33" s="24"/>
      <c r="Q33" s="24"/>
      <c r="R33" s="24"/>
      <c r="S33" s="24"/>
      <c r="T33" s="24"/>
      <c r="U33" s="1"/>
      <c r="V33" s="52"/>
      <c r="W33" s="1"/>
      <c r="X33" s="1"/>
      <c r="Y33" s="24"/>
      <c r="Z33" s="24"/>
      <c r="AA33" s="86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52"/>
      <c r="O34" s="24"/>
      <c r="P34" s="24"/>
      <c r="Q34" s="24"/>
      <c r="R34" s="24"/>
      <c r="S34" s="24"/>
      <c r="T34" s="24"/>
      <c r="U34" s="1"/>
      <c r="V34" s="52"/>
      <c r="W34" s="1"/>
      <c r="X34" s="1"/>
      <c r="Y34" s="24"/>
      <c r="Z34" s="24"/>
      <c r="AA34" s="86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52"/>
      <c r="O35" s="24"/>
      <c r="P35" s="24"/>
      <c r="Q35" s="24"/>
      <c r="R35" s="24"/>
      <c r="S35" s="24"/>
      <c r="T35" s="24"/>
      <c r="U35" s="1"/>
      <c r="V35" s="52"/>
      <c r="W35" s="1"/>
      <c r="X35" s="1"/>
      <c r="Y35" s="24"/>
      <c r="Z35" s="24"/>
      <c r="AA35" s="86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52"/>
      <c r="O36" s="24"/>
      <c r="P36" s="24"/>
      <c r="Q36" s="24"/>
      <c r="R36" s="24"/>
      <c r="S36" s="24"/>
      <c r="T36" s="24"/>
      <c r="U36" s="1"/>
      <c r="V36" s="52"/>
      <c r="W36" s="1"/>
      <c r="X36" s="1"/>
      <c r="Y36" s="24"/>
      <c r="Z36" s="24"/>
      <c r="AA36" s="86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52"/>
      <c r="O37" s="24"/>
      <c r="P37" s="24"/>
      <c r="Q37" s="24"/>
      <c r="R37" s="24"/>
      <c r="S37" s="24"/>
      <c r="T37" s="24"/>
      <c r="U37" s="1"/>
      <c r="V37" s="52"/>
      <c r="W37" s="1"/>
      <c r="X37" s="1"/>
      <c r="Y37" s="24"/>
      <c r="Z37" s="24"/>
      <c r="AA37" s="86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52"/>
      <c r="O38" s="24"/>
      <c r="P38" s="24"/>
      <c r="Q38" s="24"/>
      <c r="R38" s="24"/>
      <c r="S38" s="24"/>
      <c r="T38" s="24"/>
      <c r="U38" s="1"/>
      <c r="V38" s="52"/>
      <c r="W38" s="1"/>
      <c r="X38" s="1"/>
      <c r="Y38" s="24"/>
      <c r="Z38" s="24"/>
      <c r="AA38" s="86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2"/>
      <c r="O39" s="24"/>
      <c r="P39" s="24"/>
      <c r="Q39" s="24"/>
      <c r="R39" s="24"/>
      <c r="S39" s="24"/>
      <c r="T39" s="24"/>
      <c r="U39" s="1"/>
      <c r="V39" s="52"/>
      <c r="W39" s="1"/>
      <c r="X39" s="1"/>
      <c r="Y39" s="24"/>
      <c r="Z39" s="24"/>
      <c r="AA39" s="86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52"/>
      <c r="O40" s="24"/>
      <c r="P40" s="24"/>
      <c r="Q40" s="24"/>
      <c r="R40" s="24"/>
      <c r="S40" s="24"/>
      <c r="T40" s="24"/>
      <c r="U40" s="1"/>
      <c r="V40" s="52"/>
      <c r="W40" s="1"/>
      <c r="X40" s="1"/>
      <c r="Y40" s="24"/>
      <c r="Z40" s="24"/>
      <c r="AA40" s="86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2"/>
      <c r="O41" s="24"/>
      <c r="P41" s="24"/>
      <c r="Q41" s="24"/>
      <c r="R41" s="24"/>
      <c r="S41" s="24"/>
      <c r="T41" s="24"/>
      <c r="U41" s="1"/>
      <c r="V41" s="52"/>
      <c r="W41" s="1"/>
      <c r="X41" s="1"/>
      <c r="Y41" s="24"/>
      <c r="Z41" s="24"/>
      <c r="AA41" s="86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2"/>
      <c r="O42" s="24"/>
      <c r="P42" s="24"/>
      <c r="Q42" s="24"/>
      <c r="R42" s="24"/>
      <c r="S42" s="24"/>
      <c r="T42" s="24"/>
      <c r="U42" s="1"/>
      <c r="V42" s="52"/>
      <c r="W42" s="1"/>
      <c r="X42" s="1"/>
      <c r="Y42" s="24"/>
      <c r="Z42" s="24"/>
      <c r="AA42" s="86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2"/>
      <c r="O43" s="24"/>
      <c r="P43" s="24"/>
      <c r="Q43" s="24"/>
      <c r="R43" s="24"/>
      <c r="S43" s="24"/>
      <c r="T43" s="24"/>
      <c r="U43" s="1"/>
      <c r="V43" s="52"/>
      <c r="W43" s="1"/>
      <c r="X43" s="1"/>
      <c r="Y43" s="24"/>
      <c r="Z43" s="24"/>
      <c r="AA43" s="86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52"/>
      <c r="O44" s="24"/>
      <c r="P44" s="24"/>
      <c r="Q44" s="24"/>
      <c r="R44" s="24"/>
      <c r="S44" s="24"/>
      <c r="T44" s="24"/>
      <c r="U44" s="1"/>
      <c r="V44" s="52"/>
      <c r="W44" s="1"/>
      <c r="X44" s="1"/>
      <c r="Y44" s="24"/>
      <c r="Z44" s="24"/>
      <c r="AA44" s="86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52"/>
      <c r="O45" s="24"/>
      <c r="P45" s="24"/>
      <c r="Q45" s="24"/>
      <c r="R45" s="24"/>
      <c r="S45" s="24"/>
      <c r="T45" s="24"/>
      <c r="U45" s="1"/>
      <c r="V45" s="52"/>
      <c r="W45" s="1"/>
      <c r="X45" s="1"/>
      <c r="Y45" s="24"/>
      <c r="Z45" s="24"/>
      <c r="AA45" s="86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52"/>
      <c r="O46" s="24"/>
      <c r="P46" s="24"/>
      <c r="Q46" s="24"/>
      <c r="R46" s="24"/>
      <c r="S46" s="24"/>
      <c r="T46" s="24"/>
      <c r="U46" s="1"/>
      <c r="V46" s="52"/>
      <c r="W46" s="1"/>
      <c r="X46" s="1"/>
      <c r="Y46" s="24"/>
      <c r="Z46" s="24"/>
      <c r="AA46" s="86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2"/>
      <c r="O47" s="24"/>
      <c r="P47" s="24"/>
      <c r="Q47" s="24"/>
      <c r="R47" s="24"/>
      <c r="S47" s="24"/>
      <c r="T47" s="24"/>
      <c r="U47" s="1"/>
      <c r="V47" s="52"/>
      <c r="W47" s="1"/>
      <c r="X47" s="1"/>
      <c r="Y47" s="24"/>
      <c r="Z47" s="24"/>
      <c r="AA47" s="86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2"/>
      <c r="O48" s="24"/>
      <c r="P48" s="24"/>
      <c r="Q48" s="24"/>
      <c r="R48" s="24"/>
      <c r="S48" s="24"/>
      <c r="T48" s="24"/>
      <c r="U48" s="1"/>
      <c r="V48" s="52"/>
      <c r="W48" s="1"/>
      <c r="X48" s="1"/>
      <c r="Y48" s="24"/>
      <c r="Z48" s="24"/>
      <c r="AA48" s="86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52"/>
      <c r="O49" s="24"/>
      <c r="P49" s="24"/>
      <c r="Q49" s="24"/>
      <c r="R49" s="24"/>
      <c r="S49" s="24"/>
      <c r="T49" s="24"/>
      <c r="U49" s="1"/>
      <c r="V49" s="52"/>
      <c r="W49" s="1"/>
      <c r="X49" s="1"/>
      <c r="Y49" s="24"/>
      <c r="Z49" s="24"/>
      <c r="AA49" s="86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2"/>
      <c r="O50" s="24"/>
      <c r="P50" s="24"/>
      <c r="Q50" s="24"/>
      <c r="R50" s="24"/>
      <c r="S50" s="24"/>
      <c r="T50" s="24"/>
      <c r="U50" s="1"/>
      <c r="V50" s="52"/>
      <c r="W50" s="1"/>
      <c r="X50" s="1"/>
      <c r="Y50" s="24"/>
      <c r="Z50" s="24"/>
      <c r="AA50" s="86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52"/>
      <c r="O51" s="24"/>
      <c r="P51" s="24"/>
      <c r="Q51" s="24"/>
      <c r="R51" s="24"/>
      <c r="S51" s="24"/>
      <c r="T51" s="24"/>
      <c r="U51" s="1"/>
      <c r="V51" s="52"/>
      <c r="W51" s="1"/>
      <c r="X51" s="1"/>
      <c r="Y51" s="24"/>
      <c r="Z51" s="24"/>
      <c r="AA51" s="86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52"/>
      <c r="O52" s="24"/>
      <c r="P52" s="24"/>
      <c r="Q52" s="24"/>
      <c r="R52" s="24"/>
      <c r="S52" s="24"/>
      <c r="T52" s="24"/>
      <c r="U52" s="1"/>
      <c r="V52" s="52"/>
      <c r="W52" s="1"/>
      <c r="X52" s="1"/>
      <c r="Y52" s="24"/>
      <c r="Z52" s="24"/>
      <c r="AA52" s="86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52"/>
      <c r="O53" s="24"/>
      <c r="P53" s="24"/>
      <c r="Q53" s="24"/>
      <c r="R53" s="24"/>
      <c r="S53" s="24"/>
      <c r="T53" s="24"/>
      <c r="U53" s="1"/>
      <c r="V53" s="52"/>
      <c r="W53" s="1"/>
      <c r="X53" s="1"/>
      <c r="Y53" s="24"/>
      <c r="Z53" s="24"/>
      <c r="AA53" s="86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52"/>
      <c r="O54" s="24"/>
      <c r="P54" s="24"/>
      <c r="Q54" s="24"/>
      <c r="R54" s="24"/>
      <c r="S54" s="24"/>
      <c r="T54" s="24"/>
      <c r="U54" s="1"/>
      <c r="V54" s="52"/>
      <c r="W54" s="1"/>
      <c r="X54" s="1"/>
      <c r="Y54" s="24"/>
      <c r="Z54" s="24"/>
      <c r="AA54" s="86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52"/>
      <c r="O55" s="24"/>
      <c r="P55" s="24"/>
      <c r="Q55" s="24"/>
      <c r="R55" s="24"/>
      <c r="S55" s="24"/>
      <c r="T55" s="24"/>
      <c r="U55" s="1"/>
      <c r="V55" s="52"/>
      <c r="W55" s="1"/>
      <c r="X55" s="1"/>
      <c r="Y55" s="24"/>
      <c r="Z55" s="24"/>
      <c r="AA55" s="86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52"/>
      <c r="O56" s="24"/>
      <c r="P56" s="24"/>
      <c r="Q56" s="24"/>
      <c r="R56" s="24"/>
      <c r="S56" s="24"/>
      <c r="T56" s="24"/>
      <c r="U56" s="1"/>
      <c r="V56" s="52"/>
      <c r="W56" s="1"/>
      <c r="X56" s="1"/>
      <c r="Y56" s="24"/>
      <c r="Z56" s="24"/>
      <c r="AA56" s="86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52"/>
      <c r="O57" s="24"/>
      <c r="P57" s="24"/>
      <c r="Q57" s="24"/>
      <c r="R57" s="24"/>
      <c r="S57" s="24"/>
      <c r="T57" s="24"/>
      <c r="U57" s="1"/>
      <c r="V57" s="52"/>
      <c r="W57" s="1"/>
      <c r="X57" s="1"/>
      <c r="Y57" s="24"/>
      <c r="Z57" s="24"/>
      <c r="AA57" s="86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52"/>
      <c r="O58" s="24"/>
      <c r="P58" s="24"/>
      <c r="Q58" s="24"/>
      <c r="R58" s="24"/>
      <c r="S58" s="24"/>
      <c r="T58" s="24"/>
      <c r="U58" s="1"/>
      <c r="V58" s="52"/>
      <c r="W58" s="1"/>
      <c r="X58" s="1"/>
      <c r="Y58" s="24"/>
      <c r="Z58" s="24"/>
      <c r="AA58" s="86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52"/>
      <c r="O59" s="24"/>
      <c r="P59" s="24"/>
      <c r="Q59" s="24"/>
      <c r="R59" s="24"/>
      <c r="S59" s="24"/>
      <c r="T59" s="24"/>
      <c r="U59" s="1"/>
      <c r="V59" s="52"/>
      <c r="W59" s="1"/>
      <c r="X59" s="1"/>
      <c r="Y59" s="24"/>
      <c r="Z59" s="24"/>
      <c r="AA59" s="86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52"/>
      <c r="O60" s="24"/>
      <c r="P60" s="24"/>
      <c r="Q60" s="24"/>
      <c r="R60" s="24"/>
      <c r="S60" s="24"/>
      <c r="T60" s="24"/>
      <c r="U60" s="1"/>
      <c r="V60" s="52"/>
      <c r="W60" s="1"/>
      <c r="X60" s="1"/>
      <c r="Y60" s="24"/>
      <c r="Z60" s="24"/>
      <c r="AA60" s="86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52"/>
      <c r="O61" s="24"/>
      <c r="P61" s="24"/>
      <c r="Q61" s="24"/>
      <c r="R61" s="24"/>
      <c r="S61" s="24"/>
      <c r="T61" s="24"/>
      <c r="U61" s="1"/>
      <c r="V61" s="52"/>
      <c r="W61" s="1"/>
      <c r="X61" s="1"/>
      <c r="Y61" s="24"/>
      <c r="Z61" s="24"/>
      <c r="AA61" s="86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52"/>
      <c r="O62" s="24"/>
      <c r="P62" s="24"/>
      <c r="Q62" s="24"/>
      <c r="R62" s="24"/>
      <c r="S62" s="24"/>
      <c r="T62" s="24"/>
      <c r="U62" s="1"/>
      <c r="V62" s="52"/>
      <c r="W62" s="1"/>
      <c r="X62" s="1"/>
      <c r="Y62" s="24"/>
      <c r="Z62" s="24"/>
      <c r="AA62" s="86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52"/>
      <c r="O63" s="24"/>
      <c r="P63" s="24"/>
      <c r="Q63" s="24"/>
      <c r="R63" s="24"/>
      <c r="S63" s="24"/>
      <c r="T63" s="24"/>
      <c r="U63" s="1"/>
      <c r="V63" s="52"/>
      <c r="W63" s="1"/>
      <c r="X63" s="1"/>
      <c r="Y63" s="24"/>
      <c r="Z63" s="24"/>
      <c r="AA63" s="86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52"/>
      <c r="O64" s="24"/>
      <c r="P64" s="24"/>
      <c r="Q64" s="24"/>
      <c r="R64" s="24"/>
      <c r="S64" s="24"/>
      <c r="T64" s="24"/>
      <c r="U64" s="1"/>
      <c r="V64" s="52"/>
      <c r="W64" s="1"/>
      <c r="X64" s="1"/>
      <c r="Y64" s="24"/>
      <c r="Z64" s="24"/>
      <c r="AA64" s="86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52"/>
      <c r="O65" s="24"/>
      <c r="P65" s="24"/>
      <c r="Q65" s="24"/>
      <c r="R65" s="24"/>
      <c r="S65" s="24"/>
      <c r="T65" s="24"/>
      <c r="U65" s="1"/>
      <c r="V65" s="52"/>
      <c r="W65" s="1"/>
      <c r="X65" s="1"/>
      <c r="Y65" s="24"/>
      <c r="Z65" s="24"/>
      <c r="AA65" s="86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52"/>
      <c r="O66" s="24"/>
      <c r="P66" s="24"/>
      <c r="Q66" s="24"/>
      <c r="R66" s="24"/>
      <c r="S66" s="24"/>
      <c r="T66" s="24"/>
      <c r="U66" s="1"/>
      <c r="V66" s="52"/>
      <c r="W66" s="1"/>
      <c r="X66" s="1"/>
      <c r="Y66" s="24"/>
      <c r="Z66" s="24"/>
      <c r="AA66" s="86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52"/>
      <c r="O67" s="24"/>
      <c r="P67" s="24"/>
      <c r="Q67" s="24"/>
      <c r="R67" s="24"/>
      <c r="S67" s="24"/>
      <c r="T67" s="24"/>
      <c r="U67" s="1"/>
      <c r="V67" s="52"/>
      <c r="W67" s="1"/>
      <c r="X67" s="1"/>
      <c r="Y67" s="24"/>
      <c r="Z67" s="24"/>
      <c r="AA67" s="86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52"/>
      <c r="O68" s="24"/>
      <c r="P68" s="24"/>
      <c r="Q68" s="24"/>
      <c r="R68" s="24"/>
      <c r="S68" s="24"/>
      <c r="T68" s="24"/>
      <c r="U68" s="1"/>
      <c r="V68" s="52"/>
      <c r="W68" s="1"/>
      <c r="X68" s="1"/>
      <c r="Y68" s="24"/>
      <c r="Z68" s="24"/>
      <c r="AA68" s="86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52"/>
      <c r="O69" s="24"/>
      <c r="P69" s="24"/>
      <c r="Q69" s="24"/>
      <c r="R69" s="24"/>
      <c r="S69" s="24"/>
      <c r="T69" s="24"/>
      <c r="U69" s="1"/>
      <c r="V69" s="52"/>
      <c r="W69" s="1"/>
      <c r="X69" s="1"/>
      <c r="Y69" s="24"/>
      <c r="Z69" s="24"/>
      <c r="AA69" s="86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52"/>
      <c r="O70" s="24"/>
      <c r="P70" s="24"/>
      <c r="Q70" s="24"/>
      <c r="R70" s="24"/>
      <c r="S70" s="24"/>
      <c r="T70" s="24"/>
      <c r="U70" s="1"/>
      <c r="V70" s="52"/>
      <c r="W70" s="1"/>
      <c r="X70" s="1"/>
      <c r="Y70" s="24"/>
      <c r="Z70" s="24"/>
      <c r="AA70" s="86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52"/>
      <c r="O71" s="24"/>
      <c r="P71" s="24"/>
      <c r="Q71" s="24"/>
      <c r="R71" s="24"/>
      <c r="S71" s="24"/>
      <c r="T71" s="24"/>
      <c r="U71" s="1"/>
      <c r="V71" s="52"/>
      <c r="W71" s="1"/>
      <c r="X71" s="1"/>
      <c r="Y71" s="24"/>
      <c r="Z71" s="24"/>
      <c r="AA71" s="86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52"/>
      <c r="O72" s="24"/>
      <c r="P72" s="24"/>
      <c r="Q72" s="24"/>
      <c r="R72" s="24"/>
      <c r="S72" s="24"/>
      <c r="T72" s="24"/>
      <c r="U72" s="1"/>
      <c r="V72" s="52"/>
      <c r="W72" s="1"/>
      <c r="X72" s="1"/>
      <c r="Y72" s="24"/>
      <c r="Z72" s="24"/>
      <c r="AA72" s="86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52"/>
      <c r="O73" s="24"/>
      <c r="P73" s="24"/>
      <c r="Q73" s="24"/>
      <c r="R73" s="24"/>
      <c r="S73" s="24"/>
      <c r="T73" s="24"/>
      <c r="U73" s="1"/>
      <c r="V73" s="52"/>
      <c r="W73" s="1"/>
      <c r="X73" s="1"/>
      <c r="Y73" s="24"/>
      <c r="Z73" s="24"/>
      <c r="AA73" s="86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52"/>
      <c r="O74" s="24"/>
      <c r="P74" s="24"/>
      <c r="Q74" s="24"/>
      <c r="R74" s="24"/>
      <c r="S74" s="24"/>
      <c r="T74" s="24"/>
      <c r="U74" s="1"/>
      <c r="V74" s="52"/>
      <c r="W74" s="1"/>
      <c r="X74" s="1"/>
      <c r="Y74" s="24"/>
      <c r="Z74" s="24"/>
      <c r="AA74" s="86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52"/>
      <c r="O75" s="24"/>
      <c r="P75" s="24"/>
      <c r="Q75" s="24"/>
      <c r="R75" s="24"/>
      <c r="S75" s="24"/>
      <c r="T75" s="24"/>
      <c r="U75" s="1"/>
      <c r="V75" s="52"/>
      <c r="W75" s="1"/>
      <c r="X75" s="1"/>
      <c r="Y75" s="24"/>
      <c r="Z75" s="24"/>
      <c r="AA75" s="86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52"/>
      <c r="O76" s="24"/>
      <c r="P76" s="24"/>
      <c r="Q76" s="24"/>
      <c r="R76" s="24"/>
      <c r="S76" s="24"/>
      <c r="T76" s="24"/>
      <c r="U76" s="1"/>
      <c r="V76" s="52"/>
      <c r="W76" s="1"/>
      <c r="X76" s="1"/>
      <c r="Y76" s="24"/>
      <c r="Z76" s="24"/>
      <c r="AA76" s="86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52"/>
      <c r="O77" s="24"/>
      <c r="P77" s="24"/>
      <c r="Q77" s="24"/>
      <c r="R77" s="24"/>
      <c r="S77" s="24"/>
      <c r="T77" s="24"/>
      <c r="U77" s="1"/>
      <c r="V77" s="52"/>
      <c r="W77" s="1"/>
      <c r="X77" s="1"/>
      <c r="Y77" s="24"/>
      <c r="Z77" s="24"/>
      <c r="AA77" s="86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52"/>
      <c r="O78" s="24"/>
      <c r="P78" s="24"/>
      <c r="Q78" s="24"/>
      <c r="R78" s="24"/>
      <c r="S78" s="24"/>
      <c r="T78" s="24"/>
      <c r="U78" s="1"/>
      <c r="V78" s="52"/>
      <c r="W78" s="1"/>
      <c r="X78" s="1"/>
      <c r="Y78" s="24"/>
      <c r="Z78" s="24"/>
      <c r="AA78" s="86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52"/>
      <c r="O79" s="24"/>
      <c r="P79" s="24"/>
      <c r="Q79" s="24"/>
      <c r="R79" s="24"/>
      <c r="S79" s="24"/>
      <c r="T79" s="24"/>
      <c r="U79" s="1"/>
      <c r="V79" s="52"/>
      <c r="W79" s="1"/>
      <c r="X79" s="1"/>
      <c r="Y79" s="24"/>
      <c r="Z79" s="24"/>
      <c r="AA79" s="86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52"/>
      <c r="O80" s="24"/>
      <c r="P80" s="24"/>
      <c r="Q80" s="24"/>
      <c r="R80" s="24"/>
      <c r="S80" s="24"/>
      <c r="T80" s="24"/>
      <c r="U80" s="1"/>
      <c r="V80" s="52"/>
      <c r="W80" s="1"/>
      <c r="X80" s="1"/>
      <c r="Y80" s="24"/>
      <c r="Z80" s="24"/>
      <c r="AA80" s="86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52"/>
      <c r="O81" s="24"/>
      <c r="P81" s="24"/>
      <c r="Q81" s="24"/>
      <c r="R81" s="24"/>
      <c r="S81" s="24"/>
      <c r="T81" s="24"/>
      <c r="U81" s="1"/>
      <c r="V81" s="52"/>
      <c r="W81" s="1"/>
      <c r="X81" s="1"/>
      <c r="Y81" s="24"/>
      <c r="Z81" s="24"/>
      <c r="AA81" s="86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52"/>
      <c r="O82" s="24"/>
      <c r="P82" s="24"/>
      <c r="Q82" s="24"/>
      <c r="R82" s="24"/>
      <c r="S82" s="24"/>
      <c r="T82" s="24"/>
      <c r="U82" s="1"/>
      <c r="V82" s="52"/>
      <c r="W82" s="1"/>
      <c r="X82" s="1"/>
      <c r="Y82" s="24"/>
      <c r="Z82" s="24"/>
      <c r="AA82" s="86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52"/>
      <c r="O83" s="24"/>
      <c r="P83" s="24"/>
      <c r="Q83" s="24"/>
      <c r="R83" s="24"/>
      <c r="S83" s="24"/>
      <c r="T83" s="24"/>
      <c r="U83" s="1"/>
      <c r="V83" s="52"/>
      <c r="W83" s="1"/>
      <c r="X83" s="1"/>
      <c r="Y83" s="24"/>
      <c r="Z83" s="24"/>
      <c r="AA83" s="86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52"/>
      <c r="O84" s="24"/>
      <c r="P84" s="24"/>
      <c r="Q84" s="24"/>
      <c r="R84" s="24"/>
      <c r="S84" s="24"/>
      <c r="T84" s="24"/>
      <c r="U84" s="1"/>
      <c r="V84" s="52"/>
      <c r="W84" s="1"/>
      <c r="X84" s="1"/>
      <c r="Y84" s="24"/>
      <c r="Z84" s="24"/>
      <c r="AA84" s="86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52"/>
      <c r="O85" s="24"/>
      <c r="P85" s="24"/>
      <c r="Q85" s="24"/>
      <c r="R85" s="24"/>
      <c r="S85" s="24"/>
      <c r="T85" s="24"/>
      <c r="U85" s="1"/>
      <c r="V85" s="52"/>
      <c r="W85" s="1"/>
      <c r="X85" s="1"/>
      <c r="Y85" s="24"/>
      <c r="Z85" s="24"/>
      <c r="AA85" s="86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52"/>
      <c r="O86" s="24"/>
      <c r="P86" s="24"/>
      <c r="Q86" s="24"/>
      <c r="R86" s="24"/>
      <c r="S86" s="24"/>
      <c r="T86" s="24"/>
      <c r="U86" s="1"/>
      <c r="V86" s="52"/>
      <c r="W86" s="1"/>
      <c r="X86" s="1"/>
      <c r="Y86" s="24"/>
      <c r="Z86" s="24"/>
      <c r="AA86" s="86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52"/>
      <c r="O87" s="24"/>
      <c r="P87" s="24"/>
      <c r="Q87" s="24"/>
      <c r="R87" s="24"/>
      <c r="S87" s="24"/>
      <c r="T87" s="24"/>
      <c r="U87" s="1"/>
      <c r="V87" s="52"/>
      <c r="W87" s="1"/>
      <c r="X87" s="1"/>
      <c r="Y87" s="24"/>
      <c r="Z87" s="24"/>
      <c r="AA87" s="86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52"/>
      <c r="O88" s="24"/>
      <c r="P88" s="24"/>
      <c r="Q88" s="24"/>
      <c r="R88" s="24"/>
      <c r="S88" s="24"/>
      <c r="T88" s="24"/>
      <c r="U88" s="1"/>
      <c r="V88" s="52"/>
      <c r="W88" s="1"/>
      <c r="X88" s="1"/>
      <c r="Y88" s="24"/>
      <c r="Z88" s="24"/>
      <c r="AA88" s="86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52"/>
      <c r="O89" s="24"/>
      <c r="P89" s="24"/>
      <c r="Q89" s="24"/>
      <c r="R89" s="24"/>
      <c r="S89" s="24"/>
      <c r="T89" s="24"/>
      <c r="U89" s="1"/>
      <c r="V89" s="52"/>
      <c r="W89" s="1"/>
      <c r="X89" s="1"/>
      <c r="Y89" s="24"/>
      <c r="Z89" s="24"/>
      <c r="AA89" s="86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52"/>
      <c r="O90" s="24"/>
      <c r="P90" s="24"/>
      <c r="Q90" s="24"/>
      <c r="R90" s="24"/>
      <c r="S90" s="24"/>
      <c r="T90" s="24"/>
      <c r="U90" s="1"/>
      <c r="V90" s="52"/>
      <c r="W90" s="1"/>
      <c r="X90" s="1"/>
      <c r="Y90" s="24"/>
      <c r="Z90" s="24"/>
      <c r="AA90" s="86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52"/>
      <c r="O91" s="24"/>
      <c r="P91" s="24"/>
      <c r="Q91" s="24"/>
      <c r="R91" s="24"/>
      <c r="S91" s="24"/>
      <c r="T91" s="24"/>
      <c r="U91" s="1"/>
      <c r="V91" s="52"/>
      <c r="W91" s="1"/>
      <c r="X91" s="1"/>
      <c r="Y91" s="24"/>
      <c r="Z91" s="24"/>
      <c r="AA91" s="86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52"/>
      <c r="O92" s="24"/>
      <c r="P92" s="24"/>
      <c r="Q92" s="24"/>
      <c r="R92" s="24"/>
      <c r="S92" s="24"/>
      <c r="T92" s="24"/>
      <c r="U92" s="1"/>
      <c r="V92" s="52"/>
      <c r="W92" s="1"/>
      <c r="X92" s="1"/>
      <c r="Y92" s="24"/>
      <c r="Z92" s="24"/>
      <c r="AA92" s="86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52"/>
      <c r="O93" s="24"/>
      <c r="P93" s="24"/>
      <c r="Q93" s="24"/>
      <c r="R93" s="24"/>
      <c r="S93" s="24"/>
      <c r="T93" s="24"/>
      <c r="U93" s="1"/>
      <c r="V93" s="52"/>
      <c r="W93" s="1"/>
      <c r="X93" s="1"/>
      <c r="Y93" s="24"/>
      <c r="Z93" s="24"/>
      <c r="AA93" s="86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52"/>
      <c r="O94" s="24"/>
      <c r="P94" s="24"/>
      <c r="Q94" s="24"/>
      <c r="R94" s="24"/>
      <c r="S94" s="24"/>
      <c r="T94" s="24"/>
      <c r="U94" s="1"/>
      <c r="V94" s="52"/>
      <c r="W94" s="1"/>
      <c r="X94" s="1"/>
      <c r="Y94" s="24"/>
      <c r="Z94" s="24"/>
      <c r="AA94" s="86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52"/>
      <c r="O95" s="24"/>
      <c r="P95" s="24"/>
      <c r="Q95" s="24"/>
      <c r="R95" s="24"/>
      <c r="S95" s="24"/>
      <c r="T95" s="24"/>
      <c r="U95" s="1"/>
      <c r="V95" s="52"/>
      <c r="W95" s="1"/>
      <c r="X95" s="1"/>
      <c r="Y95" s="24"/>
      <c r="Z95" s="24"/>
      <c r="AA95" s="86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52"/>
      <c r="O96" s="24"/>
      <c r="P96" s="24"/>
      <c r="Q96" s="24"/>
      <c r="R96" s="24"/>
      <c r="S96" s="24"/>
      <c r="T96" s="24"/>
      <c r="U96" s="1"/>
      <c r="V96" s="52"/>
      <c r="W96" s="1"/>
      <c r="X96" s="1"/>
      <c r="Y96" s="24"/>
      <c r="Z96" s="24"/>
      <c r="AA96" s="86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52"/>
      <c r="O97" s="24"/>
      <c r="P97" s="24"/>
      <c r="Q97" s="24"/>
      <c r="R97" s="24"/>
      <c r="S97" s="24"/>
      <c r="T97" s="24"/>
      <c r="U97" s="1"/>
      <c r="V97" s="52"/>
      <c r="W97" s="1"/>
      <c r="X97" s="1"/>
      <c r="Y97" s="24"/>
      <c r="Z97" s="24"/>
      <c r="AA97" s="86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52"/>
      <c r="O98" s="24"/>
      <c r="P98" s="24"/>
      <c r="Q98" s="24"/>
      <c r="R98" s="24"/>
      <c r="S98" s="24"/>
      <c r="T98" s="24"/>
      <c r="U98" s="1"/>
      <c r="V98" s="52"/>
      <c r="W98" s="1"/>
      <c r="X98" s="1"/>
      <c r="Y98" s="24"/>
      <c r="Z98" s="24"/>
      <c r="AA98" s="86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52"/>
      <c r="O99" s="24"/>
      <c r="P99" s="24"/>
      <c r="Q99" s="24"/>
      <c r="R99" s="24"/>
      <c r="S99" s="24"/>
      <c r="T99" s="24"/>
      <c r="U99" s="1"/>
      <c r="V99" s="52"/>
      <c r="W99" s="1"/>
      <c r="X99" s="1"/>
      <c r="Y99" s="24"/>
      <c r="Z99" s="24"/>
      <c r="AA99" s="86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52"/>
      <c r="O100" s="24"/>
      <c r="P100" s="24"/>
      <c r="Q100" s="24"/>
      <c r="R100" s="24"/>
      <c r="S100" s="24"/>
      <c r="T100" s="24"/>
      <c r="U100" s="1"/>
      <c r="V100" s="52"/>
      <c r="W100" s="1"/>
      <c r="X100" s="1"/>
      <c r="Y100" s="24"/>
      <c r="Z100" s="24"/>
      <c r="AA100" s="86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52"/>
      <c r="O101" s="24"/>
      <c r="P101" s="24"/>
      <c r="Q101" s="24"/>
      <c r="R101" s="24"/>
      <c r="S101" s="24"/>
      <c r="T101" s="24"/>
      <c r="U101" s="1"/>
      <c r="V101" s="52"/>
      <c r="W101" s="1"/>
      <c r="X101" s="1"/>
      <c r="Y101" s="24"/>
      <c r="Z101" s="24"/>
      <c r="AA101" s="86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52"/>
      <c r="O102" s="24"/>
      <c r="P102" s="24"/>
      <c r="Q102" s="24"/>
      <c r="R102" s="24"/>
      <c r="S102" s="24"/>
      <c r="T102" s="24"/>
      <c r="U102" s="1"/>
      <c r="V102" s="52"/>
      <c r="W102" s="1"/>
      <c r="X102" s="1"/>
      <c r="Y102" s="24"/>
      <c r="Z102" s="24"/>
      <c r="AA102" s="86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52"/>
      <c r="O103" s="24"/>
      <c r="P103" s="24"/>
      <c r="Q103" s="24"/>
      <c r="R103" s="24"/>
      <c r="S103" s="24"/>
      <c r="T103" s="24"/>
      <c r="U103" s="1"/>
      <c r="V103" s="52"/>
      <c r="W103" s="1"/>
      <c r="X103" s="1"/>
      <c r="Y103" s="24"/>
      <c r="Z103" s="24"/>
      <c r="AA103" s="86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52"/>
      <c r="O104" s="24"/>
      <c r="P104" s="24"/>
      <c r="Q104" s="24"/>
      <c r="R104" s="24"/>
      <c r="S104" s="24"/>
      <c r="T104" s="24"/>
      <c r="U104" s="1"/>
      <c r="V104" s="52"/>
      <c r="W104" s="1"/>
      <c r="X104" s="1"/>
      <c r="Y104" s="24"/>
      <c r="Z104" s="24"/>
      <c r="AA104" s="86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52"/>
      <c r="O105" s="24"/>
      <c r="P105" s="24"/>
      <c r="Q105" s="24"/>
      <c r="R105" s="24"/>
      <c r="S105" s="24"/>
      <c r="T105" s="24"/>
      <c r="U105" s="1"/>
      <c r="V105" s="52"/>
      <c r="W105" s="1"/>
      <c r="X105" s="1"/>
      <c r="Y105" s="24"/>
      <c r="Z105" s="24"/>
      <c r="AA105" s="86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52"/>
      <c r="O106" s="24"/>
      <c r="P106" s="24"/>
      <c r="Q106" s="24"/>
      <c r="R106" s="24"/>
      <c r="S106" s="24"/>
      <c r="T106" s="24"/>
      <c r="U106" s="1"/>
      <c r="V106" s="52"/>
      <c r="W106" s="1"/>
      <c r="X106" s="1"/>
      <c r="Y106" s="24"/>
      <c r="Z106" s="24"/>
      <c r="AA106" s="86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52"/>
      <c r="O107" s="24"/>
      <c r="P107" s="24"/>
      <c r="Q107" s="24"/>
      <c r="R107" s="24"/>
      <c r="S107" s="24"/>
      <c r="T107" s="24"/>
      <c r="U107" s="1"/>
      <c r="V107" s="52"/>
      <c r="W107" s="1"/>
      <c r="X107" s="1"/>
      <c r="Y107" s="24"/>
      <c r="Z107" s="24"/>
      <c r="AA107" s="86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52"/>
      <c r="O108" s="24"/>
      <c r="P108" s="24"/>
      <c r="Q108" s="24"/>
      <c r="R108" s="24"/>
      <c r="S108" s="24"/>
      <c r="T108" s="24"/>
      <c r="U108" s="1"/>
      <c r="V108" s="52"/>
      <c r="W108" s="1"/>
      <c r="X108" s="1"/>
      <c r="Y108" s="24"/>
      <c r="Z108" s="24"/>
      <c r="AA108" s="86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52"/>
      <c r="O109" s="24"/>
      <c r="P109" s="24"/>
      <c r="Q109" s="24"/>
      <c r="R109" s="24"/>
      <c r="S109" s="24"/>
      <c r="T109" s="24"/>
      <c r="U109" s="1"/>
      <c r="V109" s="52"/>
      <c r="W109" s="1"/>
      <c r="X109" s="1"/>
      <c r="Y109" s="24"/>
      <c r="Z109" s="24"/>
      <c r="AA109" s="86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52"/>
      <c r="O110" s="24"/>
      <c r="P110" s="24"/>
      <c r="Q110" s="24"/>
      <c r="R110" s="24"/>
      <c r="S110" s="24"/>
      <c r="T110" s="24"/>
      <c r="U110" s="1"/>
      <c r="V110" s="52"/>
      <c r="W110" s="1"/>
      <c r="X110" s="1"/>
      <c r="Y110" s="24"/>
      <c r="Z110" s="24"/>
      <c r="AA110" s="86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52"/>
      <c r="O111" s="24"/>
      <c r="P111" s="24"/>
      <c r="Q111" s="24"/>
      <c r="R111" s="24"/>
      <c r="S111" s="24"/>
      <c r="T111" s="24"/>
      <c r="U111" s="1"/>
      <c r="V111" s="52"/>
      <c r="W111" s="1"/>
      <c r="X111" s="1"/>
      <c r="Y111" s="24"/>
      <c r="Z111" s="24"/>
      <c r="AA111" s="86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52"/>
      <c r="O112" s="24"/>
      <c r="P112" s="24"/>
      <c r="Q112" s="24"/>
      <c r="R112" s="24"/>
      <c r="S112" s="24"/>
      <c r="T112" s="24"/>
      <c r="U112" s="1"/>
      <c r="V112" s="52"/>
      <c r="W112" s="1"/>
      <c r="X112" s="1"/>
      <c r="Y112" s="24"/>
      <c r="Z112" s="24"/>
      <c r="AA112" s="86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52"/>
      <c r="O113" s="24"/>
      <c r="P113" s="24"/>
      <c r="Q113" s="24"/>
      <c r="R113" s="24"/>
      <c r="S113" s="24"/>
      <c r="T113" s="24"/>
      <c r="U113" s="1"/>
      <c r="V113" s="52"/>
      <c r="W113" s="1"/>
      <c r="X113" s="1"/>
      <c r="Y113" s="24"/>
      <c r="Z113" s="24"/>
      <c r="AA113" s="86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52"/>
      <c r="O114" s="24"/>
      <c r="P114" s="24"/>
      <c r="Q114" s="24"/>
      <c r="R114" s="24"/>
      <c r="S114" s="24"/>
      <c r="T114" s="24"/>
      <c r="U114" s="1"/>
      <c r="V114" s="52"/>
      <c r="W114" s="1"/>
      <c r="X114" s="1"/>
      <c r="Y114" s="24"/>
      <c r="Z114" s="24"/>
      <c r="AA114" s="86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52"/>
      <c r="O115" s="24"/>
      <c r="P115" s="24"/>
      <c r="Q115" s="24"/>
      <c r="R115" s="24"/>
      <c r="S115" s="24"/>
      <c r="T115" s="24"/>
      <c r="U115" s="1"/>
      <c r="V115" s="52"/>
      <c r="W115" s="1"/>
      <c r="X115" s="1"/>
      <c r="Y115" s="24"/>
      <c r="Z115" s="24"/>
      <c r="AA115" s="86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52"/>
      <c r="O116" s="24"/>
      <c r="P116" s="24"/>
      <c r="Q116" s="24"/>
      <c r="R116" s="24"/>
      <c r="S116" s="24"/>
      <c r="T116" s="24"/>
      <c r="U116" s="1"/>
      <c r="V116" s="52"/>
      <c r="W116" s="1"/>
      <c r="X116" s="1"/>
      <c r="Y116" s="24"/>
      <c r="Z116" s="24"/>
      <c r="AA116" s="86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52"/>
      <c r="O117" s="24"/>
      <c r="P117" s="24"/>
      <c r="Q117" s="24"/>
      <c r="R117" s="24"/>
      <c r="S117" s="24"/>
      <c r="T117" s="24"/>
      <c r="U117" s="1"/>
      <c r="V117" s="52"/>
      <c r="W117" s="1"/>
      <c r="X117" s="1"/>
      <c r="Y117" s="24"/>
      <c r="Z117" s="24"/>
      <c r="AA117" s="86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52"/>
      <c r="O118" s="24"/>
      <c r="P118" s="24"/>
      <c r="Q118" s="24"/>
      <c r="R118" s="24"/>
      <c r="S118" s="24"/>
      <c r="T118" s="24"/>
      <c r="U118" s="1"/>
      <c r="V118" s="52"/>
      <c r="W118" s="1"/>
      <c r="X118" s="1"/>
      <c r="Y118" s="24"/>
      <c r="Z118" s="24"/>
      <c r="AA118" s="86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52"/>
      <c r="O119" s="24"/>
      <c r="P119" s="24"/>
      <c r="Q119" s="24"/>
      <c r="R119" s="24"/>
      <c r="S119" s="24"/>
      <c r="T119" s="24"/>
      <c r="U119" s="1"/>
      <c r="V119" s="52"/>
      <c r="W119" s="1"/>
      <c r="X119" s="1"/>
      <c r="Y119" s="24"/>
      <c r="Z119" s="24"/>
      <c r="AA119" s="86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52"/>
      <c r="O120" s="24"/>
      <c r="P120" s="24"/>
      <c r="Q120" s="24"/>
      <c r="R120" s="24"/>
      <c r="S120" s="24"/>
      <c r="T120" s="24"/>
      <c r="U120" s="1"/>
      <c r="V120" s="52"/>
      <c r="W120" s="1"/>
      <c r="X120" s="1"/>
      <c r="Y120" s="24"/>
      <c r="Z120" s="24"/>
      <c r="AA120" s="86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52"/>
      <c r="O121" s="24"/>
      <c r="P121" s="24"/>
      <c r="Q121" s="24"/>
      <c r="R121" s="24"/>
      <c r="S121" s="24"/>
      <c r="T121" s="24"/>
      <c r="U121" s="1"/>
      <c r="V121" s="52"/>
      <c r="W121" s="1"/>
      <c r="X121" s="1"/>
      <c r="Y121" s="24"/>
      <c r="Z121" s="24"/>
      <c r="AA121" s="86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52"/>
      <c r="O122" s="24"/>
      <c r="P122" s="24"/>
      <c r="Q122" s="24"/>
      <c r="R122" s="24"/>
      <c r="S122" s="24"/>
      <c r="T122" s="24"/>
      <c r="U122" s="1"/>
      <c r="V122" s="52"/>
      <c r="W122" s="1"/>
      <c r="X122" s="1"/>
      <c r="Y122" s="24"/>
      <c r="Z122" s="24"/>
      <c r="AA122" s="86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52"/>
      <c r="O123" s="24"/>
      <c r="P123" s="24"/>
      <c r="Q123" s="24"/>
      <c r="R123" s="24"/>
      <c r="S123" s="24"/>
      <c r="T123" s="24"/>
      <c r="U123" s="1"/>
      <c r="V123" s="52"/>
      <c r="W123" s="1"/>
      <c r="X123" s="1"/>
      <c r="Y123" s="24"/>
      <c r="Z123" s="24"/>
      <c r="AA123" s="86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52"/>
      <c r="O124" s="24"/>
      <c r="P124" s="24"/>
      <c r="Q124" s="24"/>
      <c r="R124" s="24"/>
      <c r="S124" s="24"/>
      <c r="T124" s="24"/>
      <c r="U124" s="1"/>
      <c r="V124" s="52"/>
      <c r="W124" s="1"/>
      <c r="X124" s="1"/>
      <c r="Y124" s="24"/>
      <c r="Z124" s="24"/>
      <c r="AA124" s="86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52"/>
      <c r="O125" s="24"/>
      <c r="P125" s="24"/>
      <c r="Q125" s="24"/>
      <c r="R125" s="24"/>
      <c r="S125" s="24"/>
      <c r="T125" s="24"/>
      <c r="U125" s="1"/>
      <c r="V125" s="52"/>
      <c r="W125" s="1"/>
      <c r="X125" s="1"/>
      <c r="Y125" s="24"/>
      <c r="Z125" s="24"/>
      <c r="AA125" s="86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52"/>
      <c r="O126" s="24"/>
      <c r="P126" s="24"/>
      <c r="Q126" s="24"/>
      <c r="R126" s="24"/>
      <c r="S126" s="24"/>
      <c r="T126" s="24"/>
      <c r="U126" s="1"/>
      <c r="V126" s="52"/>
      <c r="W126" s="1"/>
      <c r="X126" s="1"/>
      <c r="Y126" s="24"/>
      <c r="Z126" s="24"/>
      <c r="AA126" s="86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52"/>
      <c r="O127" s="24"/>
      <c r="P127" s="24"/>
      <c r="Q127" s="24"/>
      <c r="R127" s="24"/>
      <c r="S127" s="24"/>
      <c r="T127" s="24"/>
      <c r="U127" s="1"/>
      <c r="V127" s="52"/>
      <c r="W127" s="1"/>
      <c r="X127" s="1"/>
      <c r="Y127" s="24"/>
      <c r="Z127" s="24"/>
      <c r="AA127" s="86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52"/>
      <c r="O128" s="24"/>
      <c r="P128" s="24"/>
      <c r="Q128" s="24"/>
      <c r="R128" s="24"/>
      <c r="S128" s="24"/>
      <c r="T128" s="24"/>
      <c r="U128" s="1"/>
      <c r="V128" s="52"/>
      <c r="W128" s="1"/>
      <c r="X128" s="1"/>
      <c r="Y128" s="24"/>
      <c r="Z128" s="24"/>
      <c r="AA128" s="86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52"/>
      <c r="O129" s="24"/>
      <c r="P129" s="24"/>
      <c r="Q129" s="24"/>
      <c r="R129" s="24"/>
      <c r="S129" s="24"/>
      <c r="T129" s="24"/>
      <c r="U129" s="1"/>
      <c r="V129" s="52"/>
      <c r="W129" s="1"/>
      <c r="X129" s="1"/>
      <c r="Y129" s="24"/>
      <c r="Z129" s="24"/>
      <c r="AA129" s="86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52"/>
      <c r="O130" s="24"/>
      <c r="P130" s="24"/>
      <c r="Q130" s="24"/>
      <c r="R130" s="24"/>
      <c r="S130" s="24"/>
      <c r="T130" s="24"/>
      <c r="U130" s="1"/>
      <c r="V130" s="52"/>
      <c r="W130" s="1"/>
      <c r="X130" s="1"/>
      <c r="Y130" s="24"/>
      <c r="Z130" s="24"/>
      <c r="AA130" s="86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52"/>
      <c r="O131" s="24"/>
      <c r="P131" s="24"/>
      <c r="Q131" s="24"/>
      <c r="R131" s="24"/>
      <c r="S131" s="24"/>
      <c r="T131" s="24"/>
      <c r="U131" s="1"/>
      <c r="V131" s="52"/>
      <c r="W131" s="1"/>
      <c r="X131" s="1"/>
      <c r="Y131" s="24"/>
      <c r="Z131" s="24"/>
      <c r="AA131" s="86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52"/>
      <c r="O132" s="24"/>
      <c r="P132" s="24"/>
      <c r="Q132" s="24"/>
      <c r="R132" s="24"/>
      <c r="S132" s="24"/>
      <c r="T132" s="24"/>
      <c r="U132" s="1"/>
      <c r="V132" s="52"/>
      <c r="W132" s="1"/>
      <c r="X132" s="1"/>
      <c r="Y132" s="24"/>
      <c r="Z132" s="24"/>
      <c r="AA132" s="86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52"/>
      <c r="O133" s="24"/>
      <c r="P133" s="24"/>
      <c r="Q133" s="24"/>
      <c r="R133" s="24"/>
      <c r="S133" s="24"/>
      <c r="T133" s="24"/>
      <c r="U133" s="1"/>
      <c r="V133" s="52"/>
      <c r="W133" s="1"/>
      <c r="X133" s="1"/>
      <c r="Y133" s="24"/>
      <c r="Z133" s="24"/>
      <c r="AA133" s="86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52"/>
      <c r="O134" s="24"/>
      <c r="P134" s="24"/>
      <c r="Q134" s="24"/>
      <c r="R134" s="24"/>
      <c r="S134" s="24"/>
      <c r="T134" s="24"/>
      <c r="U134" s="1"/>
      <c r="V134" s="52"/>
      <c r="W134" s="1"/>
      <c r="X134" s="1"/>
      <c r="Y134" s="24"/>
      <c r="Z134" s="24"/>
      <c r="AA134" s="86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52"/>
      <c r="O135" s="24"/>
      <c r="P135" s="24"/>
      <c r="Q135" s="24"/>
      <c r="R135" s="24"/>
      <c r="S135" s="24"/>
      <c r="T135" s="24"/>
      <c r="U135" s="1"/>
      <c r="V135" s="52"/>
      <c r="W135" s="1"/>
      <c r="X135" s="1"/>
      <c r="Y135" s="24"/>
      <c r="Z135" s="24"/>
      <c r="AA135" s="86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52"/>
      <c r="O136" s="24"/>
      <c r="P136" s="24"/>
      <c r="Q136" s="24"/>
      <c r="R136" s="24"/>
      <c r="S136" s="24"/>
      <c r="T136" s="24"/>
      <c r="U136" s="1"/>
      <c r="V136" s="52"/>
      <c r="W136" s="1"/>
      <c r="X136" s="1"/>
      <c r="Y136" s="24"/>
      <c r="Z136" s="24"/>
      <c r="AA136" s="86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52"/>
      <c r="O137" s="24"/>
      <c r="P137" s="24"/>
      <c r="Q137" s="24"/>
      <c r="R137" s="24"/>
      <c r="S137" s="24"/>
      <c r="T137" s="24"/>
      <c r="U137" s="1"/>
      <c r="V137" s="52"/>
      <c r="W137" s="1"/>
      <c r="X137" s="1"/>
      <c r="Y137" s="24"/>
      <c r="Z137" s="24"/>
      <c r="AA137" s="86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52"/>
      <c r="O138" s="24"/>
      <c r="P138" s="24"/>
      <c r="Q138" s="24"/>
      <c r="R138" s="24"/>
      <c r="S138" s="24"/>
      <c r="T138" s="24"/>
      <c r="U138" s="1"/>
      <c r="V138" s="52"/>
      <c r="W138" s="1"/>
      <c r="X138" s="1"/>
      <c r="Y138" s="24"/>
      <c r="Z138" s="24"/>
      <c r="AA138" s="86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52"/>
      <c r="O139" s="24"/>
      <c r="P139" s="24"/>
      <c r="Q139" s="24"/>
      <c r="R139" s="24"/>
      <c r="S139" s="24"/>
      <c r="T139" s="24"/>
      <c r="U139" s="1"/>
      <c r="V139" s="52"/>
      <c r="W139" s="1"/>
      <c r="X139" s="1"/>
      <c r="Y139" s="24"/>
      <c r="Z139" s="24"/>
      <c r="AA139" s="86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52"/>
      <c r="O140" s="24"/>
      <c r="P140" s="24"/>
      <c r="Q140" s="24"/>
      <c r="R140" s="24"/>
      <c r="S140" s="24"/>
      <c r="T140" s="24"/>
      <c r="U140" s="1"/>
      <c r="V140" s="52"/>
      <c r="W140" s="1"/>
      <c r="X140" s="1"/>
      <c r="Y140" s="24"/>
      <c r="Z140" s="24"/>
      <c r="AA140" s="86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52"/>
      <c r="O141" s="24"/>
      <c r="P141" s="24"/>
      <c r="Q141" s="24"/>
      <c r="R141" s="24"/>
      <c r="S141" s="24"/>
      <c r="T141" s="24"/>
      <c r="U141" s="1"/>
      <c r="V141" s="52"/>
      <c r="W141" s="1"/>
      <c r="X141" s="1"/>
      <c r="Y141" s="24"/>
      <c r="Z141" s="24"/>
      <c r="AA141" s="86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52"/>
      <c r="O142" s="24"/>
      <c r="P142" s="24"/>
      <c r="Q142" s="24"/>
      <c r="R142" s="24"/>
      <c r="S142" s="24"/>
      <c r="T142" s="24"/>
      <c r="U142" s="1"/>
      <c r="V142" s="52"/>
      <c r="W142" s="1"/>
      <c r="X142" s="1"/>
      <c r="Y142" s="24"/>
      <c r="Z142" s="24"/>
      <c r="AA142" s="86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52"/>
      <c r="O143" s="24"/>
      <c r="P143" s="24"/>
      <c r="Q143" s="24"/>
      <c r="R143" s="24"/>
      <c r="S143" s="24"/>
      <c r="T143" s="24"/>
      <c r="U143" s="1"/>
      <c r="V143" s="52"/>
      <c r="W143" s="1"/>
      <c r="X143" s="1"/>
      <c r="Y143" s="24"/>
      <c r="Z143" s="24"/>
      <c r="AA143" s="86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52"/>
      <c r="O144" s="24"/>
      <c r="P144" s="24"/>
      <c r="Q144" s="24"/>
      <c r="R144" s="24"/>
      <c r="S144" s="24"/>
      <c r="T144" s="24"/>
      <c r="U144" s="1"/>
      <c r="V144" s="52"/>
      <c r="W144" s="1"/>
      <c r="X144" s="1"/>
      <c r="Y144" s="24"/>
      <c r="Z144" s="24"/>
      <c r="AA144" s="86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52"/>
      <c r="O145" s="24"/>
      <c r="P145" s="24"/>
      <c r="Q145" s="24"/>
      <c r="R145" s="24"/>
      <c r="S145" s="24"/>
      <c r="T145" s="24"/>
      <c r="U145" s="1"/>
      <c r="V145" s="52"/>
      <c r="W145" s="1"/>
      <c r="X145" s="1"/>
      <c r="Y145" s="24"/>
      <c r="Z145" s="24"/>
      <c r="AA145" s="86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52"/>
      <c r="O146" s="24"/>
      <c r="P146" s="24"/>
      <c r="Q146" s="24"/>
      <c r="R146" s="24"/>
      <c r="S146" s="24"/>
      <c r="T146" s="24"/>
      <c r="U146" s="1"/>
      <c r="V146" s="52"/>
      <c r="W146" s="1"/>
      <c r="X146" s="1"/>
      <c r="Y146" s="24"/>
      <c r="Z146" s="24"/>
      <c r="AA146" s="86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52"/>
      <c r="O147" s="24"/>
      <c r="P147" s="24"/>
      <c r="Q147" s="24"/>
      <c r="R147" s="24"/>
      <c r="S147" s="24"/>
      <c r="T147" s="24"/>
      <c r="U147" s="1"/>
      <c r="V147" s="52"/>
      <c r="W147" s="1"/>
      <c r="X147" s="1"/>
      <c r="Y147" s="24"/>
      <c r="Z147" s="24"/>
      <c r="AA147" s="86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52"/>
      <c r="O148" s="24"/>
      <c r="P148" s="24"/>
      <c r="Q148" s="24"/>
      <c r="R148" s="24"/>
      <c r="S148" s="24"/>
      <c r="T148" s="24"/>
      <c r="U148" s="1"/>
      <c r="V148" s="52"/>
      <c r="W148" s="1"/>
      <c r="X148" s="1"/>
      <c r="Y148" s="24"/>
      <c r="Z148" s="24"/>
      <c r="AA148" s="86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52"/>
      <c r="O149" s="24"/>
      <c r="P149" s="24"/>
      <c r="Q149" s="24"/>
      <c r="R149" s="24"/>
      <c r="S149" s="24"/>
      <c r="T149" s="24"/>
      <c r="U149" s="1"/>
      <c r="V149" s="52"/>
      <c r="W149" s="1"/>
      <c r="X149" s="1"/>
      <c r="Y149" s="24"/>
      <c r="Z149" s="24"/>
      <c r="AA149" s="86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52"/>
      <c r="O150" s="24"/>
      <c r="P150" s="24"/>
      <c r="Q150" s="24"/>
      <c r="R150" s="24"/>
      <c r="S150" s="24"/>
      <c r="T150" s="24"/>
      <c r="U150" s="1"/>
      <c r="V150" s="52"/>
      <c r="W150" s="1"/>
      <c r="X150" s="1"/>
      <c r="Y150" s="24"/>
      <c r="Z150" s="24"/>
      <c r="AA150" s="86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52"/>
      <c r="O151" s="24"/>
      <c r="P151" s="24"/>
      <c r="Q151" s="24"/>
      <c r="R151" s="24"/>
      <c r="S151" s="24"/>
      <c r="T151" s="24"/>
      <c r="U151" s="1"/>
      <c r="V151" s="52"/>
      <c r="W151" s="1"/>
      <c r="X151" s="1"/>
      <c r="Y151" s="24"/>
      <c r="Z151" s="24"/>
      <c r="AA151" s="86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52"/>
      <c r="O152" s="24"/>
      <c r="P152" s="24"/>
      <c r="Q152" s="24"/>
      <c r="R152" s="24"/>
      <c r="S152" s="24"/>
      <c r="T152" s="24"/>
      <c r="U152" s="1"/>
      <c r="V152" s="52"/>
      <c r="W152" s="1"/>
      <c r="X152" s="1"/>
      <c r="Y152" s="24"/>
      <c r="Z152" s="24"/>
      <c r="AA152" s="86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52"/>
      <c r="O153" s="24"/>
      <c r="P153" s="24"/>
      <c r="Q153" s="24"/>
      <c r="R153" s="24"/>
      <c r="S153" s="24"/>
      <c r="T153" s="24"/>
      <c r="U153" s="1"/>
      <c r="V153" s="52"/>
      <c r="W153" s="1"/>
      <c r="X153" s="1"/>
      <c r="Y153" s="24"/>
      <c r="Z153" s="24"/>
      <c r="AA153" s="86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52"/>
      <c r="O154" s="24"/>
      <c r="P154" s="24"/>
      <c r="Q154" s="24"/>
      <c r="R154" s="24"/>
      <c r="S154" s="24"/>
      <c r="T154" s="24"/>
      <c r="U154" s="1"/>
      <c r="V154" s="52"/>
      <c r="W154" s="1"/>
      <c r="X154" s="1"/>
      <c r="Y154" s="24"/>
      <c r="Z154" s="24"/>
      <c r="AA154" s="86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52"/>
      <c r="O155" s="24"/>
      <c r="P155" s="24"/>
      <c r="Q155" s="24"/>
      <c r="R155" s="24"/>
      <c r="S155" s="24"/>
      <c r="T155" s="24"/>
      <c r="U155" s="1"/>
      <c r="V155" s="52"/>
      <c r="W155" s="1"/>
      <c r="X155" s="1"/>
      <c r="Y155" s="24"/>
      <c r="Z155" s="24"/>
      <c r="AA155" s="86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52"/>
      <c r="O156" s="24"/>
      <c r="P156" s="24"/>
      <c r="Q156" s="24"/>
      <c r="R156" s="24"/>
      <c r="S156" s="24"/>
      <c r="T156" s="24"/>
      <c r="U156" s="1"/>
      <c r="V156" s="52"/>
      <c r="W156" s="1"/>
      <c r="X156" s="1"/>
      <c r="Y156" s="24"/>
      <c r="Z156" s="24"/>
      <c r="AA156" s="86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52"/>
      <c r="O157" s="24"/>
      <c r="P157" s="24"/>
      <c r="Q157" s="24"/>
      <c r="R157" s="24"/>
      <c r="S157" s="24"/>
      <c r="T157" s="24"/>
      <c r="U157" s="1"/>
      <c r="V157" s="52"/>
      <c r="W157" s="1"/>
      <c r="X157" s="1"/>
      <c r="Y157" s="24"/>
      <c r="Z157" s="24"/>
      <c r="AA157" s="86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52"/>
      <c r="O158" s="24"/>
      <c r="P158" s="24"/>
      <c r="Q158" s="24"/>
      <c r="R158" s="24"/>
      <c r="S158" s="24"/>
      <c r="T158" s="24"/>
      <c r="U158" s="1"/>
      <c r="V158" s="52"/>
      <c r="W158" s="1"/>
      <c r="X158" s="1"/>
      <c r="Y158" s="24"/>
      <c r="Z158" s="24"/>
      <c r="AA158" s="86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52"/>
      <c r="O159" s="24"/>
      <c r="P159" s="24"/>
      <c r="Q159" s="24"/>
      <c r="R159" s="24"/>
      <c r="S159" s="24"/>
      <c r="T159" s="24"/>
      <c r="U159" s="1"/>
      <c r="V159" s="52"/>
      <c r="W159" s="1"/>
      <c r="X159" s="1"/>
      <c r="Y159" s="24"/>
      <c r="Z159" s="24"/>
      <c r="AA159" s="86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52"/>
      <c r="O160" s="24"/>
      <c r="P160" s="24"/>
      <c r="Q160" s="24"/>
      <c r="R160" s="24"/>
      <c r="S160" s="24"/>
      <c r="T160" s="24"/>
      <c r="U160" s="1"/>
      <c r="V160" s="52"/>
      <c r="W160" s="1"/>
      <c r="X160" s="1"/>
      <c r="Y160" s="24"/>
      <c r="Z160" s="24"/>
      <c r="AA160" s="86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52"/>
      <c r="O161" s="24"/>
      <c r="P161" s="24"/>
      <c r="Q161" s="24"/>
      <c r="R161" s="24"/>
      <c r="S161" s="24"/>
      <c r="T161" s="24"/>
      <c r="U161" s="1"/>
      <c r="V161" s="52"/>
      <c r="W161" s="1"/>
      <c r="X161" s="1"/>
      <c r="Y161" s="24"/>
      <c r="Z161" s="24"/>
      <c r="AA161" s="86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52"/>
      <c r="O162" s="24"/>
      <c r="P162" s="24"/>
      <c r="Q162" s="24"/>
      <c r="R162" s="24"/>
      <c r="S162" s="24"/>
      <c r="T162" s="24"/>
      <c r="U162" s="1"/>
      <c r="V162" s="52"/>
      <c r="W162" s="1"/>
      <c r="X162" s="1"/>
      <c r="Y162" s="24"/>
      <c r="Z162" s="24"/>
      <c r="AA162" s="86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  <row r="163" spans="1:4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52"/>
      <c r="O163" s="24"/>
      <c r="P163" s="24"/>
      <c r="Q163" s="24"/>
      <c r="R163" s="24"/>
      <c r="S163" s="24"/>
      <c r="T163" s="24"/>
      <c r="U163" s="1"/>
      <c r="V163" s="52"/>
      <c r="W163" s="1"/>
      <c r="X163" s="1"/>
      <c r="Y163" s="24"/>
      <c r="Z163" s="24"/>
      <c r="AA163" s="86"/>
      <c r="AB163" s="1"/>
      <c r="AC163" s="1"/>
      <c r="AD163" s="1"/>
      <c r="AE163" s="1"/>
      <c r="AF163" s="1"/>
      <c r="AG163" s="1"/>
      <c r="AH163" s="1"/>
      <c r="AI163" s="1"/>
      <c r="AJ163" s="1"/>
      <c r="AK163" s="8"/>
      <c r="AL163" s="8"/>
      <c r="AM163" s="8"/>
      <c r="AN163" s="8"/>
      <c r="AO163" s="8"/>
      <c r="AP163" s="8"/>
    </row>
    <row r="164" spans="1:4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52"/>
      <c r="O164" s="24"/>
      <c r="P164" s="24"/>
      <c r="Q164" s="24"/>
      <c r="R164" s="24"/>
      <c r="S164" s="24"/>
      <c r="T164" s="24"/>
      <c r="U164" s="1"/>
      <c r="V164" s="52"/>
      <c r="W164" s="1"/>
      <c r="X164" s="1"/>
      <c r="Y164" s="24"/>
      <c r="Z164" s="24"/>
      <c r="AA164" s="86"/>
      <c r="AB164" s="1"/>
      <c r="AC164" s="1"/>
      <c r="AD164" s="1"/>
      <c r="AE164" s="1"/>
      <c r="AF164" s="1"/>
      <c r="AG164" s="1"/>
      <c r="AH164" s="1"/>
      <c r="AI164" s="1"/>
      <c r="AJ164" s="1"/>
      <c r="AK164" s="8"/>
      <c r="AL164" s="8"/>
      <c r="AM164" s="8"/>
      <c r="AN164" s="8"/>
      <c r="AO164" s="8"/>
      <c r="AP164" s="8"/>
    </row>
    <row r="165" spans="1:4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52"/>
      <c r="O165" s="24"/>
      <c r="P165" s="24"/>
      <c r="Q165" s="24"/>
      <c r="R165" s="24"/>
      <c r="S165" s="24"/>
      <c r="T165" s="24"/>
      <c r="U165" s="1"/>
      <c r="V165" s="52"/>
      <c r="W165" s="1"/>
      <c r="X165" s="1"/>
      <c r="Y165" s="24"/>
      <c r="Z165" s="24"/>
      <c r="AA165" s="86"/>
      <c r="AB165" s="1"/>
      <c r="AC165" s="1"/>
      <c r="AD165" s="1"/>
      <c r="AE165" s="1"/>
      <c r="AF165" s="1"/>
      <c r="AG165" s="1"/>
      <c r="AH165" s="1"/>
      <c r="AI165" s="1"/>
      <c r="AJ165" s="1"/>
      <c r="AK165" s="8"/>
      <c r="AL165" s="8"/>
      <c r="AM165" s="8"/>
      <c r="AN165" s="8"/>
      <c r="AO165" s="8"/>
      <c r="AP165" s="8"/>
    </row>
    <row r="166" spans="1:4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52"/>
      <c r="O166" s="24"/>
      <c r="P166" s="24"/>
      <c r="Q166" s="24"/>
      <c r="R166" s="24"/>
      <c r="S166" s="24"/>
      <c r="T166" s="24"/>
      <c r="U166" s="1"/>
      <c r="V166" s="52"/>
      <c r="W166" s="1"/>
      <c r="X166" s="1"/>
      <c r="Y166" s="24"/>
      <c r="Z166" s="24"/>
      <c r="AA166" s="86"/>
      <c r="AB166" s="1"/>
      <c r="AC166" s="1"/>
      <c r="AD166" s="1"/>
      <c r="AE166" s="1"/>
      <c r="AF166" s="1"/>
      <c r="AG166" s="1"/>
      <c r="AH166" s="1"/>
      <c r="AI166" s="1"/>
      <c r="AJ166" s="1"/>
      <c r="AK166" s="8"/>
      <c r="AL166" s="8"/>
      <c r="AM166" s="8"/>
      <c r="AN166" s="8"/>
      <c r="AO166" s="8"/>
      <c r="AP166" s="8"/>
    </row>
    <row r="167" spans="1:4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52"/>
      <c r="O167" s="24"/>
      <c r="P167" s="24"/>
      <c r="Q167" s="24"/>
      <c r="R167" s="24"/>
      <c r="S167" s="24"/>
      <c r="T167" s="24"/>
      <c r="U167" s="1"/>
      <c r="V167" s="52"/>
      <c r="W167" s="1"/>
      <c r="X167" s="1"/>
      <c r="Y167" s="24"/>
      <c r="Z167" s="24"/>
      <c r="AA167" s="86"/>
      <c r="AB167" s="1"/>
      <c r="AC167" s="1"/>
      <c r="AD167" s="1"/>
      <c r="AE167" s="1"/>
      <c r="AF167" s="1"/>
      <c r="AG167" s="1"/>
      <c r="AH167" s="1"/>
      <c r="AI167" s="1"/>
      <c r="AJ167" s="1"/>
      <c r="AK167" s="8"/>
      <c r="AL167" s="8"/>
      <c r="AM167" s="8"/>
      <c r="AN167" s="8"/>
      <c r="AO167" s="8"/>
      <c r="AP167" s="8"/>
    </row>
    <row r="168" spans="1:4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52"/>
      <c r="O168" s="24"/>
      <c r="P168" s="24"/>
      <c r="Q168" s="24"/>
      <c r="R168" s="24"/>
      <c r="S168" s="24"/>
      <c r="T168" s="24"/>
      <c r="U168" s="1"/>
      <c r="V168" s="52"/>
      <c r="W168" s="1"/>
      <c r="X168" s="1"/>
      <c r="Y168" s="24"/>
      <c r="Z168" s="24"/>
      <c r="AA168" s="86"/>
      <c r="AB168" s="1"/>
      <c r="AC168" s="1"/>
      <c r="AD168" s="1"/>
      <c r="AE168" s="1"/>
      <c r="AF168" s="1"/>
      <c r="AG168" s="1"/>
      <c r="AH168" s="1"/>
      <c r="AI168" s="1"/>
      <c r="AJ168" s="1"/>
      <c r="AK168" s="8"/>
      <c r="AL168" s="8"/>
      <c r="AM168" s="8"/>
      <c r="AN168" s="8"/>
      <c r="AO168" s="8"/>
      <c r="AP168" s="8"/>
    </row>
    <row r="169" spans="1:4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52"/>
      <c r="O169" s="24"/>
      <c r="P169" s="24"/>
      <c r="Q169" s="24"/>
      <c r="R169" s="24"/>
      <c r="S169" s="24"/>
      <c r="T169" s="24"/>
      <c r="U169" s="1"/>
      <c r="V169" s="52"/>
      <c r="W169" s="1"/>
      <c r="X169" s="1"/>
      <c r="Y169" s="24"/>
      <c r="Z169" s="24"/>
      <c r="AA169" s="86"/>
      <c r="AB169" s="1"/>
      <c r="AC169" s="1"/>
      <c r="AD169" s="1"/>
      <c r="AE169" s="1"/>
      <c r="AF169" s="1"/>
      <c r="AG169" s="1"/>
      <c r="AH169" s="1"/>
      <c r="AI169" s="1"/>
      <c r="AJ169" s="1"/>
      <c r="AK169" s="8"/>
      <c r="AL169" s="8"/>
      <c r="AM169" s="8"/>
      <c r="AN169" s="8"/>
      <c r="AO169" s="8"/>
      <c r="AP169" s="8"/>
    </row>
    <row r="170" spans="1:4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52"/>
      <c r="O170" s="24"/>
      <c r="P170" s="24"/>
      <c r="Q170" s="24"/>
      <c r="R170" s="24"/>
      <c r="S170" s="24"/>
      <c r="T170" s="24"/>
      <c r="U170" s="1"/>
      <c r="V170" s="52"/>
      <c r="W170" s="1"/>
      <c r="X170" s="1"/>
      <c r="Y170" s="24"/>
      <c r="Z170" s="24"/>
      <c r="AA170" s="86"/>
      <c r="AB170" s="1"/>
      <c r="AC170" s="1"/>
      <c r="AD170" s="1"/>
      <c r="AE170" s="1"/>
      <c r="AF170" s="1"/>
      <c r="AG170" s="1"/>
      <c r="AH170" s="1"/>
      <c r="AI170" s="1"/>
      <c r="AJ170" s="1"/>
      <c r="AK170" s="8"/>
      <c r="AL170" s="8"/>
      <c r="AM170" s="8"/>
      <c r="AN170" s="8"/>
      <c r="AO170" s="8"/>
      <c r="AP170" s="8"/>
    </row>
    <row r="171" spans="1:4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52"/>
      <c r="O171" s="24"/>
      <c r="P171" s="24"/>
      <c r="Q171" s="24"/>
      <c r="R171" s="24"/>
      <c r="S171" s="24"/>
      <c r="T171" s="24"/>
      <c r="U171" s="1"/>
      <c r="V171" s="52"/>
      <c r="W171" s="1"/>
      <c r="X171" s="1"/>
      <c r="Y171" s="24"/>
      <c r="Z171" s="24"/>
      <c r="AA171" s="86"/>
      <c r="AB171" s="1"/>
      <c r="AC171" s="1"/>
      <c r="AD171" s="1"/>
      <c r="AE171" s="1"/>
      <c r="AF171" s="1"/>
      <c r="AG171" s="1"/>
      <c r="AH171" s="1"/>
      <c r="AI171" s="1"/>
      <c r="AJ171" s="1"/>
      <c r="AK171" s="8"/>
      <c r="AL171" s="8"/>
      <c r="AM171" s="8"/>
      <c r="AN171" s="8"/>
      <c r="AO171" s="8"/>
      <c r="AP171" s="8"/>
    </row>
    <row r="172" spans="1:4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52"/>
      <c r="O172" s="24"/>
      <c r="P172" s="24"/>
      <c r="Q172" s="24"/>
      <c r="R172" s="24"/>
      <c r="S172" s="24"/>
      <c r="T172" s="24"/>
      <c r="U172" s="1"/>
      <c r="V172" s="52"/>
      <c r="W172" s="1"/>
      <c r="X172" s="1"/>
      <c r="Y172" s="24"/>
      <c r="Z172" s="24"/>
      <c r="AA172" s="86"/>
      <c r="AB172" s="1"/>
      <c r="AC172" s="1"/>
      <c r="AD172" s="1"/>
      <c r="AE172" s="1"/>
      <c r="AF172" s="1"/>
      <c r="AG172" s="1"/>
      <c r="AH172" s="1"/>
      <c r="AI172" s="1"/>
      <c r="AJ172" s="1"/>
      <c r="AK172" s="8"/>
      <c r="AL172" s="8"/>
      <c r="AM172" s="8"/>
      <c r="AN172" s="8"/>
      <c r="AO172" s="8"/>
      <c r="AP172" s="8"/>
    </row>
    <row r="173" spans="1:4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52"/>
      <c r="O173" s="24"/>
      <c r="P173" s="24"/>
      <c r="Q173" s="24"/>
      <c r="R173" s="24"/>
      <c r="S173" s="24"/>
      <c r="T173" s="24"/>
      <c r="U173" s="1"/>
      <c r="V173" s="52"/>
      <c r="W173" s="1"/>
      <c r="X173" s="1"/>
      <c r="Y173" s="24"/>
      <c r="Z173" s="24"/>
      <c r="AA173" s="86"/>
      <c r="AB173" s="1"/>
      <c r="AC173" s="1"/>
      <c r="AD173" s="1"/>
      <c r="AE173" s="1"/>
      <c r="AF173" s="1"/>
      <c r="AG173" s="1"/>
      <c r="AH173" s="1"/>
      <c r="AI173" s="1"/>
      <c r="AJ173" s="1"/>
      <c r="AK173" s="8"/>
      <c r="AL173" s="8"/>
      <c r="AM173" s="8"/>
      <c r="AN173" s="8"/>
      <c r="AO173" s="8"/>
      <c r="AP173" s="8"/>
    </row>
    <row r="174" spans="1:4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52"/>
      <c r="O174" s="24"/>
      <c r="P174" s="24"/>
      <c r="Q174" s="24"/>
      <c r="R174" s="24"/>
      <c r="S174" s="24"/>
      <c r="T174" s="24"/>
      <c r="U174" s="1"/>
      <c r="V174" s="52"/>
      <c r="W174" s="1"/>
      <c r="X174" s="1"/>
      <c r="Y174" s="24"/>
      <c r="Z174" s="24"/>
      <c r="AA174" s="86"/>
      <c r="AB174" s="1"/>
      <c r="AC174" s="1"/>
      <c r="AD174" s="1"/>
      <c r="AE174" s="1"/>
      <c r="AF174" s="1"/>
      <c r="AG174" s="1"/>
      <c r="AH174" s="1"/>
      <c r="AI174" s="1"/>
      <c r="AJ174" s="1"/>
      <c r="AK174" s="8"/>
      <c r="AL174" s="8"/>
      <c r="AM174" s="8"/>
      <c r="AN174" s="8"/>
      <c r="AO174" s="8"/>
      <c r="AP174" s="8"/>
    </row>
    <row r="175" spans="1:4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52"/>
      <c r="O175" s="24"/>
      <c r="P175" s="24"/>
      <c r="Q175" s="24"/>
      <c r="R175" s="24"/>
      <c r="S175" s="24"/>
      <c r="T175" s="24"/>
      <c r="U175" s="1"/>
      <c r="V175" s="52"/>
      <c r="W175" s="1"/>
      <c r="X175" s="1"/>
      <c r="Y175" s="24"/>
      <c r="Z175" s="24"/>
      <c r="AA175" s="86"/>
      <c r="AB175" s="1"/>
      <c r="AC175" s="1"/>
      <c r="AD175" s="1"/>
      <c r="AE175" s="1"/>
      <c r="AF175" s="1"/>
      <c r="AG175" s="1"/>
      <c r="AH175" s="1"/>
      <c r="AI175" s="1"/>
      <c r="AJ175" s="1"/>
      <c r="AK175" s="8"/>
      <c r="AL175" s="8"/>
      <c r="AM175" s="8"/>
      <c r="AN175" s="8"/>
      <c r="AO175" s="8"/>
      <c r="AP175" s="8"/>
    </row>
    <row r="176" spans="1:4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52"/>
      <c r="O176" s="24"/>
      <c r="P176" s="24"/>
      <c r="Q176" s="24"/>
      <c r="R176" s="24"/>
      <c r="S176" s="24"/>
      <c r="T176" s="24"/>
      <c r="U176" s="1"/>
      <c r="V176" s="52"/>
      <c r="W176" s="1"/>
      <c r="X176" s="1"/>
      <c r="Y176" s="24"/>
      <c r="Z176" s="24"/>
      <c r="AA176" s="86"/>
      <c r="AB176" s="1"/>
      <c r="AC176" s="1"/>
      <c r="AD176" s="1"/>
      <c r="AE176" s="1"/>
      <c r="AF176" s="1"/>
      <c r="AG176" s="1"/>
      <c r="AH176" s="1"/>
      <c r="AI176" s="1"/>
      <c r="AJ176" s="1"/>
      <c r="AK176" s="8"/>
      <c r="AL176" s="8"/>
      <c r="AM176" s="8"/>
      <c r="AN176" s="8"/>
      <c r="AO176" s="8"/>
      <c r="AP176" s="8"/>
    </row>
    <row r="177" spans="1:4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52"/>
      <c r="O177" s="24"/>
      <c r="P177" s="24"/>
      <c r="Q177" s="24"/>
      <c r="R177" s="24"/>
      <c r="S177" s="24"/>
      <c r="T177" s="24"/>
      <c r="U177" s="1"/>
      <c r="V177" s="52"/>
      <c r="W177" s="1"/>
      <c r="X177" s="1"/>
      <c r="Y177" s="24"/>
      <c r="Z177" s="24"/>
      <c r="AA177" s="86"/>
      <c r="AB177" s="1"/>
      <c r="AC177" s="1"/>
      <c r="AD177" s="1"/>
      <c r="AE177" s="1"/>
      <c r="AF177" s="1"/>
      <c r="AG177" s="1"/>
      <c r="AH177" s="1"/>
      <c r="AI177" s="1"/>
      <c r="AJ177" s="1"/>
      <c r="AK177" s="8"/>
      <c r="AL177" s="8"/>
      <c r="AM177" s="8"/>
      <c r="AN177" s="8"/>
      <c r="AO177" s="8"/>
      <c r="AP177" s="8"/>
    </row>
    <row r="178" spans="1:4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52"/>
      <c r="O178" s="24"/>
      <c r="P178" s="24"/>
      <c r="Q178" s="24"/>
      <c r="R178" s="24"/>
      <c r="S178" s="24"/>
      <c r="T178" s="24"/>
      <c r="U178" s="1"/>
      <c r="V178" s="52"/>
      <c r="W178" s="1"/>
      <c r="X178" s="1"/>
      <c r="Y178" s="24"/>
      <c r="Z178" s="24"/>
      <c r="AA178" s="86"/>
      <c r="AB178" s="1"/>
      <c r="AC178" s="1"/>
      <c r="AD178" s="1"/>
      <c r="AE178" s="1"/>
      <c r="AF178" s="1"/>
      <c r="AG178" s="1"/>
      <c r="AH178" s="1"/>
      <c r="AI178" s="1"/>
      <c r="AJ178" s="1"/>
      <c r="AK178" s="8"/>
      <c r="AL178" s="8"/>
      <c r="AM178" s="8"/>
      <c r="AN178" s="8"/>
      <c r="AO178" s="8"/>
      <c r="AP178" s="8"/>
    </row>
    <row r="179" spans="1:4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52"/>
      <c r="O179" s="24"/>
      <c r="P179" s="24"/>
      <c r="Q179" s="24"/>
      <c r="R179" s="24"/>
      <c r="S179" s="24"/>
      <c r="T179" s="24"/>
      <c r="U179" s="1"/>
      <c r="V179" s="52"/>
      <c r="W179" s="1"/>
      <c r="X179" s="1"/>
      <c r="Y179" s="24"/>
      <c r="Z179" s="24"/>
      <c r="AA179" s="86"/>
      <c r="AB179" s="1"/>
      <c r="AC179" s="1"/>
      <c r="AD179" s="1"/>
      <c r="AE179" s="1"/>
      <c r="AF179" s="1"/>
      <c r="AG179" s="1"/>
      <c r="AH179" s="1"/>
      <c r="AI179" s="1"/>
      <c r="AJ179" s="1"/>
      <c r="AK179" s="8"/>
      <c r="AL179" s="8"/>
      <c r="AM179" s="8"/>
      <c r="AN179" s="8"/>
      <c r="AO179" s="8"/>
      <c r="AP179" s="8"/>
    </row>
    <row r="180" spans="1:4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52"/>
      <c r="O180" s="24"/>
      <c r="P180" s="24"/>
      <c r="Q180" s="24"/>
      <c r="R180" s="24"/>
      <c r="S180" s="24"/>
      <c r="T180" s="24"/>
      <c r="U180" s="1"/>
      <c r="V180" s="52"/>
      <c r="W180" s="1"/>
      <c r="X180" s="1"/>
      <c r="Y180" s="24"/>
      <c r="Z180" s="24"/>
      <c r="AA180" s="86"/>
      <c r="AB180" s="1"/>
      <c r="AC180" s="1"/>
      <c r="AD180" s="1"/>
      <c r="AE180" s="1"/>
      <c r="AF180" s="1"/>
      <c r="AG180" s="1"/>
      <c r="AH180" s="1"/>
      <c r="AI180" s="1"/>
      <c r="AJ180" s="1"/>
      <c r="AK180" s="8"/>
      <c r="AL180" s="8"/>
      <c r="AM180" s="8"/>
      <c r="AN180" s="8"/>
      <c r="AO180" s="8"/>
      <c r="AP180" s="8"/>
    </row>
    <row r="181" spans="1:4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52"/>
      <c r="O181" s="24"/>
      <c r="P181" s="24"/>
      <c r="Q181" s="24"/>
      <c r="R181" s="24"/>
      <c r="S181" s="24"/>
      <c r="T181" s="24"/>
      <c r="U181" s="1"/>
      <c r="V181" s="52"/>
      <c r="W181" s="1"/>
      <c r="X181" s="1"/>
      <c r="Y181" s="24"/>
      <c r="Z181" s="24"/>
      <c r="AA181" s="86"/>
      <c r="AB181" s="1"/>
      <c r="AC181" s="1"/>
      <c r="AD181" s="1"/>
      <c r="AE181" s="1"/>
      <c r="AF181" s="1"/>
      <c r="AG181" s="1"/>
      <c r="AH181" s="1"/>
      <c r="AI181" s="1"/>
      <c r="AJ181" s="1"/>
      <c r="AK181" s="8"/>
      <c r="AL181" s="8"/>
      <c r="AM181" s="8"/>
      <c r="AN181" s="8"/>
      <c r="AO181" s="8"/>
      <c r="AP181" s="8"/>
    </row>
    <row r="182" spans="1:4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52"/>
      <c r="O182" s="24"/>
      <c r="P182" s="24"/>
      <c r="Q182" s="24"/>
      <c r="R182" s="24"/>
      <c r="S182" s="24"/>
      <c r="T182" s="24"/>
      <c r="U182" s="1"/>
      <c r="V182" s="52"/>
      <c r="W182" s="1"/>
      <c r="X182" s="1"/>
      <c r="Y182" s="24"/>
      <c r="Z182" s="24"/>
      <c r="AA182" s="86"/>
      <c r="AB182" s="1"/>
      <c r="AC182" s="1"/>
      <c r="AD182" s="1"/>
      <c r="AE182" s="1"/>
      <c r="AF182" s="1"/>
      <c r="AG182" s="1"/>
      <c r="AH182" s="1"/>
      <c r="AI182" s="1"/>
      <c r="AJ182" s="1"/>
      <c r="AK182" s="8"/>
      <c r="AL182" s="8"/>
      <c r="AM182" s="8"/>
      <c r="AN182" s="8"/>
      <c r="AO182" s="8"/>
      <c r="AP182" s="8"/>
    </row>
    <row r="183" spans="1:4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52"/>
      <c r="O183" s="24"/>
      <c r="P183" s="24"/>
      <c r="Q183" s="24"/>
      <c r="R183" s="24"/>
      <c r="S183" s="24"/>
      <c r="T183" s="24"/>
      <c r="U183" s="1"/>
      <c r="V183" s="52"/>
      <c r="W183" s="1"/>
      <c r="X183" s="1"/>
      <c r="Y183" s="24"/>
      <c r="Z183" s="24"/>
      <c r="AA183" s="86"/>
      <c r="AB183" s="1"/>
      <c r="AC183" s="1"/>
      <c r="AD183" s="1"/>
      <c r="AE183" s="1"/>
      <c r="AF183" s="1"/>
      <c r="AG183" s="1"/>
      <c r="AH183" s="1"/>
      <c r="AI183" s="1"/>
      <c r="AJ183" s="1"/>
      <c r="AK183" s="8"/>
      <c r="AL183" s="8"/>
      <c r="AM183" s="8"/>
      <c r="AN183" s="8"/>
      <c r="AO183" s="8"/>
      <c r="AP183" s="8"/>
    </row>
    <row r="184" spans="1:4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52"/>
      <c r="O184" s="24"/>
      <c r="P184" s="24"/>
      <c r="Q184" s="24"/>
      <c r="R184" s="24"/>
      <c r="S184" s="24"/>
      <c r="T184" s="24"/>
      <c r="U184" s="1"/>
      <c r="V184" s="52"/>
      <c r="W184" s="1"/>
      <c r="X184" s="1"/>
      <c r="Y184" s="24"/>
      <c r="Z184" s="24"/>
      <c r="AA184" s="86"/>
      <c r="AB184" s="1"/>
      <c r="AC184" s="1"/>
      <c r="AD184" s="1"/>
      <c r="AE184" s="1"/>
      <c r="AF184" s="1"/>
      <c r="AG184" s="1"/>
      <c r="AH184" s="1"/>
      <c r="AI184" s="1"/>
      <c r="AJ184" s="1"/>
      <c r="AK184" s="8"/>
      <c r="AL184" s="8"/>
      <c r="AM184" s="8"/>
      <c r="AN184" s="8"/>
      <c r="AO184" s="8"/>
      <c r="AP184" s="8"/>
    </row>
    <row r="185" spans="1:4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52"/>
      <c r="O185" s="24"/>
      <c r="P185" s="24"/>
      <c r="Q185" s="24"/>
      <c r="R185" s="24"/>
      <c r="S185" s="24"/>
      <c r="T185" s="24"/>
      <c r="U185" s="1"/>
      <c r="V185" s="52"/>
      <c r="W185" s="1"/>
      <c r="X185" s="1"/>
      <c r="Y185" s="24"/>
      <c r="Z185" s="24"/>
      <c r="AA185" s="86"/>
      <c r="AB185" s="1"/>
      <c r="AC185" s="1"/>
      <c r="AD185" s="1"/>
      <c r="AE185" s="1"/>
      <c r="AF185" s="1"/>
      <c r="AG185" s="1"/>
      <c r="AH185" s="1"/>
      <c r="AI185" s="1"/>
      <c r="AJ185" s="1"/>
      <c r="AK185" s="8"/>
      <c r="AL185" s="8"/>
      <c r="AM185" s="8"/>
      <c r="AN185" s="8"/>
      <c r="AO185" s="8"/>
      <c r="AP185" s="8"/>
    </row>
    <row r="186" spans="1:4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52"/>
      <c r="O186" s="24"/>
      <c r="P186" s="24"/>
      <c r="Q186" s="24"/>
      <c r="R186" s="24"/>
      <c r="S186" s="24"/>
      <c r="T186" s="24"/>
      <c r="U186" s="1"/>
      <c r="V186" s="52"/>
      <c r="W186" s="1"/>
      <c r="X186" s="1"/>
      <c r="Y186" s="24"/>
      <c r="Z186" s="24"/>
      <c r="AA186" s="86"/>
      <c r="AB186" s="1"/>
      <c r="AC186" s="1"/>
      <c r="AD186" s="1"/>
      <c r="AE186" s="1"/>
      <c r="AF186" s="1"/>
      <c r="AG186" s="1"/>
      <c r="AH186" s="1"/>
      <c r="AI186" s="1"/>
      <c r="AJ186" s="1"/>
      <c r="AK186" s="8"/>
      <c r="AL186" s="8"/>
      <c r="AM186" s="8"/>
      <c r="AN186" s="8"/>
      <c r="AO186" s="8"/>
      <c r="AP186" s="8"/>
    </row>
    <row r="187" spans="1:4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52"/>
      <c r="O187" s="24"/>
      <c r="P187" s="24"/>
      <c r="Q187" s="24"/>
      <c r="R187" s="24"/>
      <c r="S187" s="24"/>
      <c r="T187" s="24"/>
      <c r="U187" s="1"/>
      <c r="V187" s="52"/>
      <c r="W187" s="1"/>
      <c r="X187" s="1"/>
      <c r="Y187" s="24"/>
      <c r="Z187" s="24"/>
      <c r="AA187" s="86"/>
      <c r="AB187" s="1"/>
      <c r="AC187" s="1"/>
      <c r="AD187" s="1"/>
      <c r="AE187" s="1"/>
      <c r="AF187" s="1"/>
      <c r="AG187" s="1"/>
      <c r="AH187" s="1"/>
      <c r="AI187" s="1"/>
      <c r="AJ187" s="1"/>
      <c r="AK187" s="8"/>
      <c r="AL187" s="8"/>
      <c r="AM187" s="8"/>
      <c r="AN187" s="8"/>
      <c r="AO187" s="8"/>
      <c r="AP187" s="8"/>
    </row>
    <row r="188" spans="1:4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52"/>
      <c r="O188" s="24"/>
      <c r="P188" s="24"/>
      <c r="Q188" s="24"/>
      <c r="R188" s="24"/>
      <c r="S188" s="24"/>
      <c r="T188" s="24"/>
      <c r="U188" s="1"/>
      <c r="V188" s="52"/>
      <c r="W188" s="1"/>
      <c r="X188" s="1"/>
      <c r="Y188" s="24"/>
      <c r="Z188" s="24"/>
      <c r="AA188" s="86"/>
      <c r="AB188" s="1"/>
      <c r="AC188" s="1"/>
      <c r="AD188" s="1"/>
      <c r="AE188" s="1"/>
      <c r="AF188" s="1"/>
      <c r="AG188" s="1"/>
      <c r="AH188" s="1"/>
      <c r="AI188" s="1"/>
      <c r="AJ188" s="1"/>
      <c r="AK188" s="8"/>
      <c r="AL188" s="8"/>
      <c r="AM188" s="8"/>
      <c r="AN188" s="8"/>
      <c r="AO188" s="8"/>
      <c r="AP188" s="8"/>
    </row>
    <row r="189" spans="1:4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52"/>
      <c r="O189" s="24"/>
      <c r="P189" s="24"/>
      <c r="Q189" s="24"/>
      <c r="R189" s="24"/>
      <c r="S189" s="24"/>
      <c r="T189" s="24"/>
      <c r="U189" s="1"/>
      <c r="V189" s="52"/>
      <c r="W189" s="1"/>
      <c r="X189" s="1"/>
      <c r="Y189" s="24"/>
      <c r="Z189" s="24"/>
      <c r="AA189" s="86"/>
      <c r="AB189" s="1"/>
      <c r="AC189" s="1"/>
      <c r="AD189" s="1"/>
      <c r="AE189" s="1"/>
      <c r="AF189" s="1"/>
      <c r="AG189" s="1"/>
      <c r="AH189" s="1"/>
      <c r="AI189" s="1"/>
      <c r="AJ189" s="1"/>
      <c r="AK189" s="8"/>
      <c r="AL189" s="8"/>
      <c r="AM189" s="8"/>
      <c r="AN189" s="8"/>
      <c r="AO189" s="8"/>
      <c r="AP189" s="8"/>
    </row>
    <row r="190" spans="1:4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52"/>
      <c r="O190" s="24"/>
      <c r="P190" s="24"/>
      <c r="Q190" s="24"/>
      <c r="R190" s="24"/>
      <c r="S190" s="24"/>
      <c r="T190" s="24"/>
      <c r="U190" s="1"/>
      <c r="V190" s="52"/>
      <c r="W190" s="1"/>
      <c r="X190" s="1"/>
      <c r="Y190" s="24"/>
      <c r="Z190" s="24"/>
      <c r="AA190" s="86"/>
      <c r="AB190" s="1"/>
      <c r="AC190" s="1"/>
      <c r="AD190" s="1"/>
      <c r="AE190" s="1"/>
      <c r="AF190" s="1"/>
      <c r="AG190" s="1"/>
      <c r="AH190" s="1"/>
      <c r="AI190" s="1"/>
      <c r="AJ190" s="1"/>
      <c r="AK190" s="8"/>
      <c r="AL190" s="8"/>
      <c r="AM190" s="8"/>
      <c r="AN190" s="8"/>
      <c r="AO190" s="8"/>
      <c r="AP190" s="8"/>
    </row>
    <row r="191" spans="1:4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52"/>
      <c r="O191" s="24"/>
      <c r="P191" s="24"/>
      <c r="Q191" s="24"/>
      <c r="R191" s="24"/>
      <c r="S191" s="24"/>
      <c r="T191" s="24"/>
      <c r="U191" s="1"/>
      <c r="V191" s="52"/>
      <c r="W191" s="1"/>
      <c r="X191" s="1"/>
      <c r="Y191" s="24"/>
      <c r="Z191" s="24"/>
      <c r="AA191" s="86"/>
      <c r="AB191" s="1"/>
      <c r="AC191" s="1"/>
      <c r="AD191" s="1"/>
      <c r="AE191" s="1"/>
      <c r="AF191" s="1"/>
      <c r="AG191" s="1"/>
      <c r="AH191" s="1"/>
      <c r="AI191" s="1"/>
      <c r="AJ191" s="1"/>
      <c r="AK191" s="8"/>
      <c r="AL191" s="8"/>
      <c r="AM191" s="8"/>
      <c r="AN191" s="8"/>
      <c r="AO191" s="8"/>
      <c r="AP191" s="8"/>
    </row>
    <row r="192" spans="1:4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52"/>
      <c r="O192" s="24"/>
      <c r="P192" s="24"/>
      <c r="Q192" s="24"/>
      <c r="R192" s="24"/>
      <c r="S192" s="24"/>
      <c r="T192" s="24"/>
      <c r="U192" s="1"/>
      <c r="V192" s="52"/>
      <c r="W192" s="1"/>
      <c r="X192" s="1"/>
      <c r="Y192" s="24"/>
      <c r="Z192" s="24"/>
      <c r="AA192" s="86"/>
      <c r="AB192" s="1"/>
      <c r="AC192" s="1"/>
      <c r="AD192" s="1"/>
      <c r="AE192" s="1"/>
      <c r="AF192" s="1"/>
      <c r="AG192" s="1"/>
      <c r="AH192" s="1"/>
      <c r="AI192" s="1"/>
      <c r="AJ192" s="1"/>
      <c r="AK192" s="8"/>
      <c r="AL192" s="8"/>
      <c r="AM192" s="8"/>
      <c r="AN192" s="8"/>
      <c r="AO192" s="8"/>
      <c r="AP192" s="8"/>
    </row>
    <row r="193" spans="1:4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52"/>
      <c r="O193" s="24"/>
      <c r="P193" s="24"/>
      <c r="Q193" s="24"/>
      <c r="R193" s="24"/>
      <c r="S193" s="24"/>
      <c r="T193" s="24"/>
      <c r="U193" s="1"/>
      <c r="V193" s="52"/>
      <c r="W193" s="1"/>
      <c r="X193" s="1"/>
      <c r="Y193" s="24"/>
      <c r="Z193" s="24"/>
      <c r="AA193" s="86"/>
      <c r="AB193" s="1"/>
      <c r="AC193" s="1"/>
      <c r="AD193" s="1"/>
      <c r="AE193" s="1"/>
      <c r="AF193" s="1"/>
      <c r="AG193" s="1"/>
      <c r="AH193" s="1"/>
      <c r="AI193" s="1"/>
      <c r="AJ193" s="1"/>
      <c r="AK193" s="8"/>
      <c r="AL193" s="8"/>
      <c r="AM193" s="8"/>
      <c r="AN193" s="8"/>
      <c r="AO193" s="8"/>
      <c r="AP193" s="8"/>
    </row>
    <row r="194" spans="1:4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52"/>
      <c r="O194" s="24"/>
      <c r="P194" s="24"/>
      <c r="Q194" s="24"/>
      <c r="R194" s="24"/>
      <c r="S194" s="24"/>
      <c r="T194" s="24"/>
      <c r="U194" s="1"/>
      <c r="V194" s="52"/>
      <c r="W194" s="1"/>
      <c r="X194" s="1"/>
      <c r="Y194" s="24"/>
      <c r="Z194" s="24"/>
      <c r="AA194" s="86"/>
      <c r="AB194" s="1"/>
      <c r="AC194" s="1"/>
      <c r="AD194" s="1"/>
      <c r="AE194" s="1"/>
      <c r="AF194" s="1"/>
      <c r="AG194" s="1"/>
      <c r="AH194" s="1"/>
      <c r="AI194" s="1"/>
      <c r="AJ194" s="1"/>
      <c r="AK194" s="8"/>
      <c r="AL194" s="8"/>
      <c r="AM194" s="8"/>
      <c r="AN194" s="8"/>
      <c r="AO194" s="8"/>
      <c r="AP19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2019-08-10T19:48:22Z</dcterms:modified>
</cp:coreProperties>
</file>