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2" l="1"/>
  <c r="I9" i="2"/>
  <c r="G9" i="2"/>
  <c r="O11" i="1" l="1"/>
  <c r="O9" i="1"/>
  <c r="O6" i="1"/>
  <c r="M11" i="1"/>
  <c r="M9" i="1"/>
  <c r="M6" i="1"/>
  <c r="AE12" i="1"/>
  <c r="AD12" i="1"/>
  <c r="AC12" i="1"/>
  <c r="AB12" i="1"/>
  <c r="AA12" i="1"/>
  <c r="Z12" i="1"/>
  <c r="Y12" i="1"/>
  <c r="I18" i="1"/>
  <c r="N18" i="1" s="1"/>
  <c r="X12" i="1"/>
  <c r="H18" i="1"/>
  <c r="W12" i="1"/>
  <c r="G18" i="1"/>
  <c r="V12" i="1"/>
  <c r="F18" i="1"/>
  <c r="U12" i="1"/>
  <c r="E18" i="1"/>
  <c r="T12" i="1"/>
  <c r="I17" i="1"/>
  <c r="S12" i="1"/>
  <c r="H17" i="1"/>
  <c r="R12" i="1"/>
  <c r="G17" i="1"/>
  <c r="Q12" i="1"/>
  <c r="F17" i="1"/>
  <c r="P12" i="1"/>
  <c r="E17" i="1"/>
  <c r="O12" i="1"/>
  <c r="O16" i="1"/>
  <c r="O19" i="1" s="1"/>
  <c r="M12" i="1"/>
  <c r="L12" i="1"/>
  <c r="K12" i="1"/>
  <c r="J12" i="1"/>
  <c r="I12" i="1"/>
  <c r="I16" i="1" s="1"/>
  <c r="H12" i="1"/>
  <c r="H16" i="1" s="1"/>
  <c r="G12" i="1"/>
  <c r="G16" i="1" s="1"/>
  <c r="F12" i="1"/>
  <c r="F16" i="1"/>
  <c r="E12" i="1"/>
  <c r="E16" i="1"/>
  <c r="E19" i="1" s="1"/>
  <c r="K18" i="1"/>
  <c r="L18" i="1"/>
  <c r="F19" i="1"/>
  <c r="M17" i="1"/>
  <c r="K17" i="1"/>
  <c r="L17" i="1"/>
  <c r="M18" i="1"/>
  <c r="N12" i="1"/>
  <c r="N16" i="1" s="1"/>
  <c r="D13" i="1"/>
  <c r="H19" i="1" l="1"/>
  <c r="L19" i="1" s="1"/>
  <c r="L16" i="1"/>
  <c r="G19" i="1"/>
  <c r="K19" i="1" s="1"/>
  <c r="K16" i="1"/>
  <c r="I19" i="1"/>
  <c r="M16" i="1"/>
  <c r="M19" i="1" l="1"/>
  <c r="N19" i="1"/>
</calcChain>
</file>

<file path=xl/sharedStrings.xml><?xml version="1.0" encoding="utf-8"?>
<sst xmlns="http://schemas.openxmlformats.org/spreadsheetml/2006/main" count="174" uniqueCount="113">
  <si>
    <t>Vuosi</t>
  </si>
  <si>
    <t>Seura</t>
  </si>
  <si>
    <t>IL</t>
  </si>
  <si>
    <t>LL</t>
  </si>
  <si>
    <t>Pesispörssi</t>
  </si>
  <si>
    <t>KL</t>
  </si>
  <si>
    <t>Eveliina Laine</t>
  </si>
  <si>
    <t>Paukku</t>
  </si>
  <si>
    <t>Fera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</si>
  <si>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</si>
  <si>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</si>
  <si>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</si>
  <si>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</si>
  <si>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</si>
  <si>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</si>
  <si>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Runkosarjan jälkeen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</si>
  <si>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</si>
  <si>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</si>
  <si>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</si>
  <si>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</si>
  <si>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</si>
  <si>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</si>
  <si>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</si>
  <si>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</si>
  <si>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</si>
  <si>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</si>
  <si>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</si>
  <si>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</si>
  <si>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</si>
  <si>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</si>
  <si>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9.</t>
  </si>
  <si>
    <t>Yhteensä</t>
  </si>
  <si>
    <t>URA SUPERISSA</t>
  </si>
  <si>
    <t>ka/L</t>
  </si>
  <si>
    <t>ka/T</t>
  </si>
  <si>
    <t>ka/KL</t>
  </si>
  <si>
    <t>K - %</t>
  </si>
  <si>
    <t>ENSIMMÄISET</t>
  </si>
  <si>
    <t>Ottelu</t>
  </si>
  <si>
    <t>1.  ottelu</t>
  </si>
  <si>
    <t>Lyöty juoksu</t>
  </si>
  <si>
    <t>Tuotu juoksu</t>
  </si>
  <si>
    <t>KAIKKI</t>
  </si>
  <si>
    <t>Kunnari</t>
  </si>
  <si>
    <t>Seurat</t>
  </si>
  <si>
    <t>3.10.1986</t>
  </si>
  <si>
    <t>ykköspesis</t>
  </si>
  <si>
    <t>karsintasarja</t>
  </si>
  <si>
    <t>6.</t>
  </si>
  <si>
    <t>jatkosarja</t>
  </si>
  <si>
    <t>suomensarja</t>
  </si>
  <si>
    <t>Paukku = Hämeenlinnan Paukku  (1960)</t>
  </si>
  <si>
    <t>Fera = Fera, Rauma (1958)</t>
  </si>
  <si>
    <t>14.08. 2002  Fera - Paukku  2-0  (6-1, 3-0)</t>
  </si>
  <si>
    <t xml:space="preserve">  15 v 10 kk 11 pv</t>
  </si>
  <si>
    <t>21.08. 2002  Paukku - ViVe  0-2  (5-6, 5-6)</t>
  </si>
  <si>
    <t>2.  ottelu</t>
  </si>
  <si>
    <t xml:space="preserve">  15 v 10 kk 18 pv</t>
  </si>
  <si>
    <t>14.09. 2003  Paukku - OsVa  2-0  (12-2, 6-1)</t>
  </si>
  <si>
    <t>33.  ottelu</t>
  </si>
  <si>
    <t xml:space="preserve">  16 v 11 kk 11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</si>
  <si>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</si>
  <si>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</si>
  <si>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</si>
  <si>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</si>
  <si>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</si>
  <si>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</si>
  <si>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</si>
  <si>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</si>
  <si>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</si>
  <si>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</si>
  <si>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</si>
  <si>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</si>
  <si>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</si>
  <si>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</si>
  <si>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</si>
  <si>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</si>
  <si>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15.07. 2001  Hamina</t>
  </si>
  <si>
    <t>jok</t>
  </si>
  <si>
    <t>Jouko Pakkala</t>
  </si>
  <si>
    <t>2612</t>
  </si>
  <si>
    <t>30.06. 2002  Seinäjoki</t>
  </si>
  <si>
    <t>3p</t>
  </si>
  <si>
    <t>Jari Mäkelä</t>
  </si>
  <si>
    <t>1452</t>
  </si>
  <si>
    <t>01.08. 2003  Sotkamo</t>
  </si>
  <si>
    <t>Sirkku Vainio-Hynnilä</t>
  </si>
  <si>
    <t>1500</t>
  </si>
  <si>
    <t>20.06. 2004  Hyvinkää</t>
  </si>
  <si>
    <t>2p</t>
  </si>
  <si>
    <t>Marko Ruuskanen</t>
  </si>
  <si>
    <t>1380</t>
  </si>
  <si>
    <t>24.07. 2005  Oulu</t>
  </si>
  <si>
    <t>Juha Liljamo</t>
  </si>
  <si>
    <t>1068</t>
  </si>
  <si>
    <t xml:space="preserve">  2-0  (5-4, 4-2)</t>
  </si>
  <si>
    <t>2/2</t>
  </si>
  <si>
    <t>1/1</t>
  </si>
  <si>
    <t xml:space="preserve">  0-1  (2-7, 3-3)</t>
  </si>
  <si>
    <t>3/5</t>
  </si>
  <si>
    <t>0/1</t>
  </si>
  <si>
    <t>2/3</t>
  </si>
  <si>
    <t xml:space="preserve">  0-2  (1-3, 4-6)</t>
  </si>
  <si>
    <t xml:space="preserve">  2-1  (5-6, 15-1, 0-0, 2-1)</t>
  </si>
  <si>
    <t>7/9</t>
  </si>
  <si>
    <t>6/6</t>
  </si>
  <si>
    <t>1/3</t>
  </si>
  <si>
    <t xml:space="preserve">  0-1  (4-4, 3-6)</t>
  </si>
  <si>
    <t>4/6</t>
  </si>
  <si>
    <t>18/24</t>
  </si>
  <si>
    <t>8/10</t>
  </si>
  <si>
    <t>5/7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</si>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</sst>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4" fontId="2" fillId="3" borderId="3" xfId="1" quotePrefix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4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9" borderId="3" xfId="0" applyNumberFormat="1" applyFont="1" applyFill="1" applyBorder="1" applyAlignment="1">
      <alignment horizontal="left"/>
    </xf>
    <xf numFmtId="164" fontId="2" fillId="9" borderId="3" xfId="1" applyNumberFormat="1" applyFont="1" applyFill="1" applyBorder="1" applyAlignment="1"/>
    <xf numFmtId="164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9" borderId="3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4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164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tabSelected="1" zoomScale="97" zoomScaleNormal="97" workbookViewId="0"/>
  </sheetViews>
  <sheetFormatPr defaultRowHeight="15" x14ac:dyDescent="0.25"/>
  <cols>
    <col min="1" max="1" width="0.5703125" style="78" customWidth="1"/>
    <col min="2" max="3" width="6.7109375" style="77" customWidth="1"/>
    <col min="4" max="4" width="9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78" customWidth="1"/>
    <col min="28" max="28" width="6.28515625" style="80" customWidth="1"/>
    <col min="29" max="29" width="2.85546875" style="78" customWidth="1"/>
    <col min="30" max="30" width="3" style="78" customWidth="1"/>
    <col min="31" max="31" width="2.7109375" style="78" customWidth="1"/>
    <col min="32" max="32" width="22.42578125" style="78" customWidth="1"/>
    <col min="33" max="33" width="50.28515625" style="78" customWidth="1"/>
  </cols>
  <sheetData>
    <row r="1" spans="1:33" x14ac:dyDescent="0.25">
      <c r="A1" s="1"/>
      <c r="B1" s="2" t="s">
        <v>6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</row>
    <row r="2" spans="1:33" ht="14.25" x14ac:dyDescent="0.2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12</v>
      </c>
      <c r="Q2" s="14"/>
      <c r="R2" s="14"/>
      <c r="S2" s="14"/>
      <c r="T2" s="21"/>
      <c r="U2" s="22" t="s">
        <v>13</v>
      </c>
      <c r="V2" s="14"/>
      <c r="W2" s="14"/>
      <c r="X2" s="14"/>
      <c r="Y2" s="15"/>
      <c r="Z2" s="22" t="s">
        <v>14</v>
      </c>
      <c r="AA2" s="14"/>
      <c r="AB2" s="14"/>
      <c r="AC2" s="20"/>
      <c r="AD2" s="14"/>
      <c r="AE2" s="15"/>
      <c r="AF2" s="13" t="s">
        <v>15</v>
      </c>
      <c r="AG2" s="23"/>
    </row>
    <row r="3" spans="1:33" ht="14.25" x14ac:dyDescent="0.2">
      <c r="A3" s="1"/>
      <c r="B3" s="18" t="s">
        <v>0</v>
      </c>
      <c r="C3" s="18" t="s">
        <v>16</v>
      </c>
      <c r="D3" s="13" t="s">
        <v>1</v>
      </c>
      <c r="E3" s="18" t="s">
        <v>17</v>
      </c>
      <c r="F3" s="18" t="s">
        <v>18</v>
      </c>
      <c r="G3" s="15" t="s">
        <v>19</v>
      </c>
      <c r="H3" s="18" t="s">
        <v>20</v>
      </c>
      <c r="I3" s="18" t="s">
        <v>5</v>
      </c>
      <c r="J3" s="18" t="s">
        <v>21</v>
      </c>
      <c r="K3" s="18" t="s">
        <v>22</v>
      </c>
      <c r="L3" s="18" t="s">
        <v>23</v>
      </c>
      <c r="M3" s="18" t="s">
        <v>24</v>
      </c>
      <c r="N3" s="18" t="s">
        <v>25</v>
      </c>
      <c r="O3" s="24"/>
      <c r="P3" s="18" t="s">
        <v>17</v>
      </c>
      <c r="Q3" s="18" t="s">
        <v>18</v>
      </c>
      <c r="R3" s="15" t="s">
        <v>19</v>
      </c>
      <c r="S3" s="18" t="s">
        <v>20</v>
      </c>
      <c r="T3" s="18" t="s">
        <v>5</v>
      </c>
      <c r="U3" s="18" t="s">
        <v>17</v>
      </c>
      <c r="V3" s="18" t="s">
        <v>18</v>
      </c>
      <c r="W3" s="15" t="s">
        <v>19</v>
      </c>
      <c r="X3" s="18" t="s">
        <v>20</v>
      </c>
      <c r="Y3" s="18" t="s">
        <v>5</v>
      </c>
      <c r="Z3" s="18" t="s">
        <v>2</v>
      </c>
      <c r="AA3" s="18" t="s">
        <v>3</v>
      </c>
      <c r="AB3" s="15" t="s">
        <v>26</v>
      </c>
      <c r="AC3" s="15" t="s">
        <v>27</v>
      </c>
      <c r="AD3" s="17" t="s">
        <v>28</v>
      </c>
      <c r="AE3" s="18" t="s">
        <v>29</v>
      </c>
      <c r="AF3" s="13"/>
      <c r="AG3" s="23"/>
    </row>
    <row r="4" spans="1:33" ht="14.25" x14ac:dyDescent="0.2">
      <c r="A4" s="1"/>
      <c r="B4" s="81">
        <v>2001</v>
      </c>
      <c r="C4" s="82"/>
      <c r="D4" s="83" t="s">
        <v>7</v>
      </c>
      <c r="E4" s="81"/>
      <c r="F4" s="84" t="s">
        <v>46</v>
      </c>
      <c r="G4" s="86"/>
      <c r="H4" s="82"/>
      <c r="I4" s="81"/>
      <c r="J4" s="81"/>
      <c r="K4" s="81"/>
      <c r="L4" s="81"/>
      <c r="M4" s="81"/>
      <c r="N4" s="81"/>
      <c r="O4" s="24"/>
      <c r="P4" s="25"/>
      <c r="Q4" s="25"/>
      <c r="R4" s="25"/>
      <c r="S4" s="25"/>
      <c r="T4" s="25"/>
      <c r="U4" s="28"/>
      <c r="V4" s="28"/>
      <c r="W4" s="28"/>
      <c r="X4" s="28"/>
      <c r="Y4" s="28"/>
      <c r="Z4" s="25"/>
      <c r="AA4" s="25"/>
      <c r="AB4" s="25"/>
      <c r="AC4" s="25"/>
      <c r="AD4" s="25"/>
      <c r="AE4" s="25"/>
      <c r="AF4" s="13"/>
      <c r="AG4" s="23"/>
    </row>
    <row r="5" spans="1:33" ht="14.25" x14ac:dyDescent="0.2">
      <c r="A5" s="1"/>
      <c r="B5" s="81">
        <v>2002</v>
      </c>
      <c r="C5" s="82"/>
      <c r="D5" s="83" t="s">
        <v>7</v>
      </c>
      <c r="E5" s="81"/>
      <c r="F5" s="84" t="s">
        <v>46</v>
      </c>
      <c r="G5" s="86"/>
      <c r="H5" s="82"/>
      <c r="I5" s="81"/>
      <c r="J5" s="81"/>
      <c r="K5" s="81"/>
      <c r="L5" s="81"/>
      <c r="M5" s="81"/>
      <c r="N5" s="81"/>
      <c r="O5" s="24"/>
      <c r="P5" s="25"/>
      <c r="Q5" s="25"/>
      <c r="R5" s="25"/>
      <c r="S5" s="25"/>
      <c r="T5" s="25"/>
      <c r="U5" s="28">
        <v>7</v>
      </c>
      <c r="V5" s="28">
        <v>0</v>
      </c>
      <c r="W5" s="28">
        <v>6</v>
      </c>
      <c r="X5" s="28">
        <v>6</v>
      </c>
      <c r="Y5" s="28">
        <v>26</v>
      </c>
      <c r="Z5" s="25"/>
      <c r="AA5" s="25"/>
      <c r="AB5" s="25"/>
      <c r="AC5" s="25"/>
      <c r="AD5" s="25"/>
      <c r="AE5" s="25"/>
      <c r="AF5" s="62" t="s">
        <v>47</v>
      </c>
      <c r="AG5" s="23"/>
    </row>
    <row r="6" spans="1:33" ht="14.25" x14ac:dyDescent="0.2">
      <c r="A6" s="1"/>
      <c r="B6" s="25">
        <v>2003</v>
      </c>
      <c r="C6" s="41" t="s">
        <v>30</v>
      </c>
      <c r="D6" s="39" t="s">
        <v>7</v>
      </c>
      <c r="E6" s="25">
        <v>20</v>
      </c>
      <c r="F6" s="25">
        <v>0</v>
      </c>
      <c r="G6" s="25">
        <v>10</v>
      </c>
      <c r="H6" s="25">
        <v>7</v>
      </c>
      <c r="I6" s="25">
        <v>69</v>
      </c>
      <c r="J6" s="25">
        <v>28</v>
      </c>
      <c r="K6" s="25">
        <v>18</v>
      </c>
      <c r="L6" s="25">
        <v>13</v>
      </c>
      <c r="M6" s="25">
        <f>PRODUCT(F6+G6)</f>
        <v>10</v>
      </c>
      <c r="N6" s="85">
        <v>0.53100000000000003</v>
      </c>
      <c r="O6" s="24">
        <f>PRODUCT(I6/N6)</f>
        <v>129.94350282485874</v>
      </c>
      <c r="P6" s="25"/>
      <c r="Q6" s="25"/>
      <c r="R6" s="25"/>
      <c r="S6" s="25"/>
      <c r="T6" s="25"/>
      <c r="U6" s="28">
        <v>6</v>
      </c>
      <c r="V6" s="28">
        <v>1</v>
      </c>
      <c r="W6" s="28">
        <v>8</v>
      </c>
      <c r="X6" s="28">
        <v>7</v>
      </c>
      <c r="Y6" s="28">
        <v>27</v>
      </c>
      <c r="Z6" s="25"/>
      <c r="AA6" s="25"/>
      <c r="AB6" s="25"/>
      <c r="AC6" s="25"/>
      <c r="AD6" s="25"/>
      <c r="AE6" s="25"/>
      <c r="AF6" s="62" t="s">
        <v>47</v>
      </c>
      <c r="AG6" s="23"/>
    </row>
    <row r="7" spans="1:33" ht="14.25" x14ac:dyDescent="0.2">
      <c r="A7" s="1"/>
      <c r="B7" s="81">
        <v>2004</v>
      </c>
      <c r="C7" s="82"/>
      <c r="D7" s="83" t="s">
        <v>7</v>
      </c>
      <c r="E7" s="81"/>
      <c r="F7" s="84" t="s">
        <v>46</v>
      </c>
      <c r="G7" s="86"/>
      <c r="H7" s="82"/>
      <c r="I7" s="81"/>
      <c r="J7" s="81"/>
      <c r="K7" s="81"/>
      <c r="L7" s="81"/>
      <c r="M7" s="81"/>
      <c r="N7" s="81"/>
      <c r="O7" s="24">
        <v>0</v>
      </c>
      <c r="P7" s="25"/>
      <c r="Q7" s="25"/>
      <c r="R7" s="25"/>
      <c r="S7" s="25"/>
      <c r="T7" s="25"/>
      <c r="U7" s="28"/>
      <c r="V7" s="28"/>
      <c r="W7" s="28"/>
      <c r="X7" s="28"/>
      <c r="Y7" s="28"/>
      <c r="Z7" s="25"/>
      <c r="AA7" s="25"/>
      <c r="AB7" s="25"/>
      <c r="AC7" s="25"/>
      <c r="AD7" s="25"/>
      <c r="AE7" s="25"/>
      <c r="AF7" s="67"/>
      <c r="AG7" s="23"/>
    </row>
    <row r="8" spans="1:33" ht="14.25" x14ac:dyDescent="0.2">
      <c r="A8" s="1"/>
      <c r="B8" s="81">
        <v>2005</v>
      </c>
      <c r="C8" s="82"/>
      <c r="D8" s="83" t="s">
        <v>7</v>
      </c>
      <c r="E8" s="81"/>
      <c r="F8" s="84" t="s">
        <v>46</v>
      </c>
      <c r="G8" s="86"/>
      <c r="H8" s="82"/>
      <c r="I8" s="81"/>
      <c r="J8" s="81"/>
      <c r="K8" s="81"/>
      <c r="L8" s="81"/>
      <c r="M8" s="81"/>
      <c r="N8" s="81"/>
      <c r="O8" s="24">
        <v>0</v>
      </c>
      <c r="P8" s="25"/>
      <c r="Q8" s="25"/>
      <c r="R8" s="25"/>
      <c r="S8" s="25"/>
      <c r="T8" s="25"/>
      <c r="U8" s="28"/>
      <c r="V8" s="28"/>
      <c r="W8" s="28"/>
      <c r="X8" s="28"/>
      <c r="Y8" s="28"/>
      <c r="Z8" s="25"/>
      <c r="AA8" s="25"/>
      <c r="AB8" s="25"/>
      <c r="AC8" s="25"/>
      <c r="AD8" s="25"/>
      <c r="AE8" s="25"/>
      <c r="AF8" s="67"/>
      <c r="AG8" s="23"/>
    </row>
    <row r="9" spans="1:33" ht="14.25" x14ac:dyDescent="0.2">
      <c r="A9" s="1"/>
      <c r="B9" s="25">
        <v>2006</v>
      </c>
      <c r="C9" s="25" t="s">
        <v>48</v>
      </c>
      <c r="D9" s="26" t="s">
        <v>8</v>
      </c>
      <c r="E9" s="25">
        <v>20</v>
      </c>
      <c r="F9" s="25">
        <v>0</v>
      </c>
      <c r="G9" s="25">
        <v>14</v>
      </c>
      <c r="H9" s="25">
        <v>8</v>
      </c>
      <c r="I9" s="25">
        <v>56</v>
      </c>
      <c r="J9" s="25">
        <v>9</v>
      </c>
      <c r="K9" s="25">
        <v>8</v>
      </c>
      <c r="L9" s="25">
        <v>25</v>
      </c>
      <c r="M9" s="25">
        <f>PRODUCT(F9+G9)</f>
        <v>14</v>
      </c>
      <c r="N9" s="27">
        <v>0.438</v>
      </c>
      <c r="O9" s="24">
        <f>PRODUCT(I9/N9)</f>
        <v>127.85388127853881</v>
      </c>
      <c r="P9" s="25">
        <v>7</v>
      </c>
      <c r="Q9" s="25">
        <v>0</v>
      </c>
      <c r="R9" s="25">
        <v>5</v>
      </c>
      <c r="S9" s="25">
        <v>1</v>
      </c>
      <c r="T9" s="25">
        <v>20</v>
      </c>
      <c r="U9" s="28"/>
      <c r="V9" s="28"/>
      <c r="W9" s="28"/>
      <c r="X9" s="28"/>
      <c r="Y9" s="28"/>
      <c r="Z9" s="25"/>
      <c r="AA9" s="25"/>
      <c r="AB9" s="25"/>
      <c r="AC9" s="25"/>
      <c r="AD9" s="25"/>
      <c r="AE9" s="25"/>
      <c r="AF9" s="13" t="s">
        <v>49</v>
      </c>
      <c r="AG9" s="23"/>
    </row>
    <row r="10" spans="1:33" ht="14.25" x14ac:dyDescent="0.2">
      <c r="A10" s="1"/>
      <c r="B10" s="87">
        <v>2007</v>
      </c>
      <c r="C10" s="87"/>
      <c r="D10" s="88" t="s">
        <v>7</v>
      </c>
      <c r="E10" s="87"/>
      <c r="F10" s="90" t="s">
        <v>50</v>
      </c>
      <c r="G10" s="87"/>
      <c r="H10" s="87"/>
      <c r="I10" s="87"/>
      <c r="J10" s="87"/>
      <c r="K10" s="87"/>
      <c r="L10" s="87"/>
      <c r="M10" s="87"/>
      <c r="N10" s="89"/>
      <c r="O10" s="24">
        <v>0</v>
      </c>
      <c r="P10" s="25"/>
      <c r="Q10" s="25"/>
      <c r="R10" s="25"/>
      <c r="S10" s="25"/>
      <c r="T10" s="25"/>
      <c r="U10" s="28"/>
      <c r="V10" s="28"/>
      <c r="W10" s="28"/>
      <c r="X10" s="28"/>
      <c r="Y10" s="28"/>
      <c r="Z10" s="25"/>
      <c r="AA10" s="25"/>
      <c r="AB10" s="25"/>
      <c r="AC10" s="25"/>
      <c r="AD10" s="25"/>
      <c r="AE10" s="25"/>
      <c r="AF10" s="13"/>
      <c r="AG10" s="23"/>
    </row>
    <row r="11" spans="1:33" ht="14.25" x14ac:dyDescent="0.2">
      <c r="A11" s="1"/>
      <c r="B11" s="25">
        <v>2008</v>
      </c>
      <c r="C11" s="25" t="s">
        <v>48</v>
      </c>
      <c r="D11" s="26" t="s">
        <v>8</v>
      </c>
      <c r="E11" s="25">
        <v>20</v>
      </c>
      <c r="F11" s="25">
        <v>0</v>
      </c>
      <c r="G11" s="25">
        <v>4</v>
      </c>
      <c r="H11" s="25">
        <v>10</v>
      </c>
      <c r="I11" s="25">
        <v>49</v>
      </c>
      <c r="J11" s="25">
        <v>21</v>
      </c>
      <c r="K11" s="25">
        <v>18</v>
      </c>
      <c r="L11" s="25">
        <v>6</v>
      </c>
      <c r="M11" s="25">
        <f>PRODUCT(F11+G11)</f>
        <v>4</v>
      </c>
      <c r="N11" s="27">
        <v>0.40200000000000002</v>
      </c>
      <c r="O11" s="24">
        <f>PRODUCT(I11/N11)</f>
        <v>121.89054726368158</v>
      </c>
      <c r="P11" s="25">
        <v>7</v>
      </c>
      <c r="Q11" s="25">
        <v>0</v>
      </c>
      <c r="R11" s="25">
        <v>1</v>
      </c>
      <c r="S11" s="25">
        <v>1</v>
      </c>
      <c r="T11" s="25">
        <v>21</v>
      </c>
      <c r="U11" s="28"/>
      <c r="V11" s="28"/>
      <c r="W11" s="28"/>
      <c r="X11" s="28"/>
      <c r="Y11" s="28"/>
      <c r="Z11" s="25"/>
      <c r="AA11" s="25"/>
      <c r="AB11" s="25"/>
      <c r="AC11" s="25"/>
      <c r="AD11" s="25"/>
      <c r="AE11" s="25"/>
      <c r="AF11" s="13" t="s">
        <v>49</v>
      </c>
      <c r="AG11" s="23"/>
    </row>
    <row r="12" spans="1:33" ht="14.25" x14ac:dyDescent="0.2">
      <c r="A12" s="1"/>
      <c r="B12" s="16" t="s">
        <v>31</v>
      </c>
      <c r="C12" s="17"/>
      <c r="D12" s="15"/>
      <c r="E12" s="18">
        <f t="shared" ref="E12:M12" si="0">SUM(E4:E11)</f>
        <v>60</v>
      </c>
      <c r="F12" s="18">
        <f t="shared" si="0"/>
        <v>0</v>
      </c>
      <c r="G12" s="18">
        <f t="shared" si="0"/>
        <v>28</v>
      </c>
      <c r="H12" s="18">
        <f t="shared" si="0"/>
        <v>25</v>
      </c>
      <c r="I12" s="18">
        <f t="shared" si="0"/>
        <v>174</v>
      </c>
      <c r="J12" s="18">
        <f t="shared" si="0"/>
        <v>58</v>
      </c>
      <c r="K12" s="18">
        <f t="shared" si="0"/>
        <v>44</v>
      </c>
      <c r="L12" s="18">
        <f t="shared" si="0"/>
        <v>44</v>
      </c>
      <c r="M12" s="18">
        <f t="shared" si="0"/>
        <v>28</v>
      </c>
      <c r="N12" s="29">
        <f>PRODUCT(I12/O12)</f>
        <v>0.45827108429153163</v>
      </c>
      <c r="O12" s="30">
        <f t="shared" ref="O12:AE12" si="1">SUM(O4:O11)</f>
        <v>379.68793136707916</v>
      </c>
      <c r="P12" s="18">
        <f t="shared" si="1"/>
        <v>14</v>
      </c>
      <c r="Q12" s="18">
        <f t="shared" si="1"/>
        <v>0</v>
      </c>
      <c r="R12" s="18">
        <f t="shared" si="1"/>
        <v>6</v>
      </c>
      <c r="S12" s="18">
        <f t="shared" si="1"/>
        <v>2</v>
      </c>
      <c r="T12" s="18">
        <f t="shared" si="1"/>
        <v>41</v>
      </c>
      <c r="U12" s="18">
        <f t="shared" si="1"/>
        <v>13</v>
      </c>
      <c r="V12" s="18">
        <f t="shared" si="1"/>
        <v>1</v>
      </c>
      <c r="W12" s="18">
        <f t="shared" si="1"/>
        <v>14</v>
      </c>
      <c r="X12" s="18">
        <f t="shared" si="1"/>
        <v>13</v>
      </c>
      <c r="Y12" s="18">
        <f t="shared" si="1"/>
        <v>53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13"/>
      <c r="AG12" s="23"/>
    </row>
    <row r="13" spans="1:33" ht="14.25" x14ac:dyDescent="0.2">
      <c r="A13" s="1"/>
      <c r="B13" s="26" t="s">
        <v>4</v>
      </c>
      <c r="C13" s="31"/>
      <c r="D13" s="32">
        <f>SUM(F12:H12)+((I12-F12-G12)/3)+(E12/3)+(Z12*25)+(AA12*25)+(AB12*10)+(AC12*25)+(AD12*20)+(AE12*15)</f>
        <v>121.66666666666666</v>
      </c>
      <c r="E13" s="1"/>
      <c r="F13" s="1"/>
      <c r="G13" s="1"/>
      <c r="H13" s="1"/>
      <c r="I13" s="1"/>
      <c r="J13" s="1"/>
      <c r="K13" s="1"/>
      <c r="L13" s="1"/>
      <c r="M13" s="1"/>
      <c r="N13" s="3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4"/>
      <c r="AE13" s="1"/>
      <c r="AF13" s="1"/>
      <c r="AG13" s="23"/>
    </row>
    <row r="14" spans="1:3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3"/>
      <c r="O14" s="35"/>
      <c r="P14" s="1"/>
      <c r="Q14" s="36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37"/>
      <c r="AG14" s="23"/>
    </row>
    <row r="15" spans="1:33" x14ac:dyDescent="0.25">
      <c r="A15" s="1"/>
      <c r="B15" s="22" t="s">
        <v>32</v>
      </c>
      <c r="C15" s="38"/>
      <c r="D15" s="38"/>
      <c r="E15" s="18" t="s">
        <v>17</v>
      </c>
      <c r="F15" s="18" t="s">
        <v>18</v>
      </c>
      <c r="G15" s="15" t="s">
        <v>19</v>
      </c>
      <c r="H15" s="18" t="s">
        <v>20</v>
      </c>
      <c r="I15" s="18" t="s">
        <v>5</v>
      </c>
      <c r="J15" s="1"/>
      <c r="K15" s="18" t="s">
        <v>33</v>
      </c>
      <c r="L15" s="18" t="s">
        <v>34</v>
      </c>
      <c r="M15" s="18" t="s">
        <v>35</v>
      </c>
      <c r="N15" s="29" t="s">
        <v>36</v>
      </c>
      <c r="O15" s="24"/>
      <c r="P15" s="39" t="s">
        <v>37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12"/>
      <c r="AF15" s="41"/>
      <c r="AG15" s="23"/>
    </row>
    <row r="16" spans="1:33" ht="14.25" x14ac:dyDescent="0.2">
      <c r="A16" s="1"/>
      <c r="B16" s="39" t="s">
        <v>10</v>
      </c>
      <c r="C16" s="12"/>
      <c r="D16" s="42"/>
      <c r="E16" s="25">
        <f>PRODUCT(E12)</f>
        <v>60</v>
      </c>
      <c r="F16" s="25">
        <f>PRODUCT(F12)</f>
        <v>0</v>
      </c>
      <c r="G16" s="25">
        <f>PRODUCT(G12)</f>
        <v>28</v>
      </c>
      <c r="H16" s="25">
        <f>PRODUCT(H12)</f>
        <v>25</v>
      </c>
      <c r="I16" s="25">
        <f>PRODUCT(I12)</f>
        <v>174</v>
      </c>
      <c r="J16" s="1"/>
      <c r="K16" s="43">
        <f>PRODUCT((F16+G16)/E16)</f>
        <v>0.46666666666666667</v>
      </c>
      <c r="L16" s="43">
        <f>PRODUCT(H16/E16)</f>
        <v>0.41666666666666669</v>
      </c>
      <c r="M16" s="43">
        <f>PRODUCT(I16/E16)</f>
        <v>2.9</v>
      </c>
      <c r="N16" s="27">
        <f>PRODUCT(N12)</f>
        <v>0.45827108429153163</v>
      </c>
      <c r="O16" s="24">
        <f>PRODUCT(O12)</f>
        <v>379.68793136707916</v>
      </c>
      <c r="P16" s="44" t="s">
        <v>38</v>
      </c>
      <c r="Q16" s="45"/>
      <c r="R16" s="45"/>
      <c r="S16" s="46" t="s">
        <v>53</v>
      </c>
      <c r="T16" s="46"/>
      <c r="U16" s="46"/>
      <c r="V16" s="46"/>
      <c r="W16" s="46"/>
      <c r="X16" s="46"/>
      <c r="Y16" s="46"/>
      <c r="Z16" s="46"/>
      <c r="AA16" s="46"/>
      <c r="AB16" s="47"/>
      <c r="AC16" s="46"/>
      <c r="AD16" s="48" t="s">
        <v>39</v>
      </c>
      <c r="AE16" s="48"/>
      <c r="AF16" s="49" t="s">
        <v>54</v>
      </c>
      <c r="AG16" s="23"/>
    </row>
    <row r="17" spans="1:33" ht="14.25" x14ac:dyDescent="0.2">
      <c r="A17" s="1"/>
      <c r="B17" s="50" t="s">
        <v>12</v>
      </c>
      <c r="C17" s="51"/>
      <c r="D17" s="52"/>
      <c r="E17" s="25">
        <f>PRODUCT(P12)</f>
        <v>14</v>
      </c>
      <c r="F17" s="25">
        <f>PRODUCT(Q12)</f>
        <v>0</v>
      </c>
      <c r="G17" s="25">
        <f>PRODUCT(R12)</f>
        <v>6</v>
      </c>
      <c r="H17" s="25">
        <f>PRODUCT(S12)</f>
        <v>2</v>
      </c>
      <c r="I17" s="25">
        <f>PRODUCT(T12)</f>
        <v>41</v>
      </c>
      <c r="J17" s="1"/>
      <c r="K17" s="43">
        <f>PRODUCT((F17+G17)/E17)</f>
        <v>0.42857142857142855</v>
      </c>
      <c r="L17" s="43">
        <f>PRODUCT(H17/E17)</f>
        <v>0.14285714285714285</v>
      </c>
      <c r="M17" s="43">
        <f>PRODUCT(I17/E17)</f>
        <v>2.9285714285714284</v>
      </c>
      <c r="N17" s="27">
        <v>0.441</v>
      </c>
      <c r="O17" s="53">
        <v>93</v>
      </c>
      <c r="P17" s="54" t="s">
        <v>40</v>
      </c>
      <c r="Q17" s="55"/>
      <c r="R17" s="55"/>
      <c r="S17" s="56" t="s">
        <v>55</v>
      </c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8" t="s">
        <v>56</v>
      </c>
      <c r="AE17" s="58"/>
      <c r="AF17" s="59" t="s">
        <v>57</v>
      </c>
      <c r="AG17" s="23"/>
    </row>
    <row r="18" spans="1:33" ht="14.25" x14ac:dyDescent="0.2">
      <c r="A18" s="1"/>
      <c r="B18" s="60" t="s">
        <v>13</v>
      </c>
      <c r="C18" s="61"/>
      <c r="D18" s="62"/>
      <c r="E18" s="28">
        <f>PRODUCT(U12)</f>
        <v>13</v>
      </c>
      <c r="F18" s="28">
        <f>PRODUCT(V12)</f>
        <v>1</v>
      </c>
      <c r="G18" s="28">
        <f>PRODUCT(W12)</f>
        <v>14</v>
      </c>
      <c r="H18" s="28">
        <f>PRODUCT(X12)</f>
        <v>13</v>
      </c>
      <c r="I18" s="28">
        <f>PRODUCT(Y12)</f>
        <v>53</v>
      </c>
      <c r="J18" s="1"/>
      <c r="K18" s="63">
        <f>PRODUCT((F18+G18)/E18)</f>
        <v>1.1538461538461537</v>
      </c>
      <c r="L18" s="63">
        <f>PRODUCT(H18/E18)</f>
        <v>1</v>
      </c>
      <c r="M18" s="63">
        <f>PRODUCT(I18/E18)</f>
        <v>4.0769230769230766</v>
      </c>
      <c r="N18" s="64">
        <f>PRODUCT(I18/O18)</f>
        <v>0.60919540229885061</v>
      </c>
      <c r="O18" s="24">
        <v>87</v>
      </c>
      <c r="P18" s="54" t="s">
        <v>41</v>
      </c>
      <c r="Q18" s="55"/>
      <c r="R18" s="55"/>
      <c r="S18" s="56" t="s">
        <v>53</v>
      </c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8" t="s">
        <v>39</v>
      </c>
      <c r="AE18" s="58"/>
      <c r="AF18" s="59" t="s">
        <v>54</v>
      </c>
      <c r="AG18" s="23"/>
    </row>
    <row r="19" spans="1:33" ht="14.25" x14ac:dyDescent="0.2">
      <c r="A19" s="1"/>
      <c r="B19" s="65" t="s">
        <v>42</v>
      </c>
      <c r="C19" s="66"/>
      <c r="D19" s="67"/>
      <c r="E19" s="18">
        <f>SUM(E16:E18)</f>
        <v>87</v>
      </c>
      <c r="F19" s="18">
        <f>SUM(F16:F18)</f>
        <v>1</v>
      </c>
      <c r="G19" s="18">
        <f>SUM(G16:G18)</f>
        <v>48</v>
      </c>
      <c r="H19" s="18">
        <f>SUM(H16:H18)</f>
        <v>40</v>
      </c>
      <c r="I19" s="18">
        <f>SUM(I16:I18)</f>
        <v>268</v>
      </c>
      <c r="J19" s="1"/>
      <c r="K19" s="68">
        <f>PRODUCT((F19+G19)/E19)</f>
        <v>0.56321839080459768</v>
      </c>
      <c r="L19" s="68">
        <f>PRODUCT(H19/E19)</f>
        <v>0.45977011494252873</v>
      </c>
      <c r="M19" s="68">
        <f>PRODUCT(I19/E19)</f>
        <v>3.0804597701149423</v>
      </c>
      <c r="N19" s="29">
        <f>PRODUCT(I19/O19)</f>
        <v>0.47883826857833112</v>
      </c>
      <c r="O19" s="24">
        <f>SUM(O16:O18)</f>
        <v>559.68793136707916</v>
      </c>
      <c r="P19" s="69" t="s">
        <v>43</v>
      </c>
      <c r="Q19" s="70"/>
      <c r="R19" s="70"/>
      <c r="S19" s="71" t="s">
        <v>58</v>
      </c>
      <c r="T19" s="71"/>
      <c r="U19" s="71"/>
      <c r="V19" s="71"/>
      <c r="W19" s="71"/>
      <c r="X19" s="71"/>
      <c r="Y19" s="71"/>
      <c r="Z19" s="71"/>
      <c r="AA19" s="71"/>
      <c r="AB19" s="72"/>
      <c r="AC19" s="71"/>
      <c r="AD19" s="73" t="s">
        <v>59</v>
      </c>
      <c r="AE19" s="73"/>
      <c r="AF19" s="74" t="s">
        <v>60</v>
      </c>
      <c r="AG19" s="23"/>
    </row>
    <row r="20" spans="1:33" x14ac:dyDescent="0.25">
      <c r="A20" s="1"/>
      <c r="B20" s="34"/>
      <c r="C20" s="34"/>
      <c r="D20" s="34"/>
      <c r="E20" s="34"/>
      <c r="F20" s="34"/>
      <c r="G20" s="34"/>
      <c r="H20" s="34"/>
      <c r="I20" s="34"/>
      <c r="J20" s="1"/>
      <c r="K20" s="34"/>
      <c r="L20" s="34"/>
      <c r="M20" s="34"/>
      <c r="N20" s="33"/>
      <c r="O20" s="24"/>
      <c r="P20" s="1"/>
      <c r="Q20" s="36"/>
      <c r="R20" s="1"/>
      <c r="S20" s="1"/>
      <c r="T20" s="24"/>
      <c r="U20" s="24"/>
      <c r="V20" s="75"/>
      <c r="W20" s="1"/>
      <c r="X20" s="1"/>
      <c r="Y20" s="1"/>
      <c r="Z20" s="1"/>
      <c r="AA20" s="1"/>
      <c r="AB20" s="24"/>
      <c r="AC20" s="1"/>
      <c r="AD20" s="1"/>
      <c r="AE20" s="1"/>
      <c r="AF20" s="1"/>
      <c r="AG20" s="23"/>
    </row>
    <row r="21" spans="1:33" x14ac:dyDescent="0.25">
      <c r="A21" s="1"/>
      <c r="B21" s="1" t="s">
        <v>44</v>
      </c>
      <c r="C21" s="1"/>
      <c r="D21" s="1" t="s">
        <v>51</v>
      </c>
      <c r="E21" s="1"/>
      <c r="F21" s="24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24"/>
      <c r="U21" s="24"/>
      <c r="V21" s="75"/>
      <c r="W21" s="1"/>
      <c r="X21" s="1"/>
      <c r="Y21" s="1"/>
      <c r="Z21" s="1"/>
      <c r="AA21" s="1"/>
      <c r="AB21" s="24"/>
      <c r="AC21" s="1"/>
      <c r="AD21" s="1"/>
      <c r="AE21" s="1"/>
      <c r="AF21" s="37"/>
      <c r="AG21" s="23"/>
    </row>
    <row r="22" spans="1:33" x14ac:dyDescent="0.25">
      <c r="A22" s="1"/>
      <c r="B22" s="1"/>
      <c r="C22" s="1"/>
      <c r="D22" s="1" t="s">
        <v>52</v>
      </c>
      <c r="E22" s="1"/>
      <c r="F22" s="24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37"/>
      <c r="AG22" s="23"/>
    </row>
    <row r="23" spans="1:33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6"/>
      <c r="O23" s="24"/>
      <c r="P23" s="1"/>
      <c r="Q23" s="36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37"/>
      <c r="AG23" s="23"/>
    </row>
    <row r="24" spans="1:33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37"/>
      <c r="AG24" s="23"/>
    </row>
    <row r="25" spans="1:3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37"/>
      <c r="AG25" s="23"/>
    </row>
    <row r="26" spans="1:33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6"/>
      <c r="N26" s="76"/>
      <c r="O26" s="24"/>
      <c r="P26" s="1"/>
      <c r="Q26" s="36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37"/>
      <c r="AG26" s="23"/>
    </row>
    <row r="27" spans="1:3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6"/>
      <c r="R27" s="1"/>
      <c r="S27" s="1"/>
      <c r="T27" s="24"/>
      <c r="U27" s="24"/>
      <c r="V27" s="75"/>
      <c r="W27" s="1"/>
      <c r="X27" s="1"/>
      <c r="Y27" s="1"/>
      <c r="Z27" s="1"/>
      <c r="AA27" s="1"/>
      <c r="AB27" s="24"/>
      <c r="AC27" s="1"/>
      <c r="AD27" s="1"/>
      <c r="AE27" s="1"/>
      <c r="AF27" s="37"/>
      <c r="AG27" s="23"/>
    </row>
    <row r="28" spans="1:3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6"/>
      <c r="R28" s="1"/>
      <c r="S28" s="1"/>
      <c r="T28" s="24"/>
      <c r="U28" s="24"/>
      <c r="V28" s="75"/>
      <c r="W28" s="1"/>
      <c r="X28" s="24"/>
      <c r="Y28" s="24"/>
      <c r="Z28" s="24"/>
      <c r="AA28" s="24"/>
      <c r="AB28" s="24"/>
      <c r="AC28" s="24"/>
      <c r="AD28" s="24"/>
      <c r="AE28" s="24"/>
      <c r="AF28" s="24"/>
      <c r="AG28" s="23"/>
    </row>
    <row r="29" spans="1:3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6"/>
      <c r="R29" s="1"/>
      <c r="S29" s="1"/>
      <c r="T29" s="24"/>
      <c r="U29" s="24"/>
      <c r="V29" s="75"/>
      <c r="W29" s="1"/>
      <c r="X29" s="24"/>
      <c r="Y29" s="24"/>
      <c r="Z29" s="24"/>
      <c r="AA29" s="24"/>
      <c r="AB29" s="24"/>
      <c r="AC29" s="24"/>
      <c r="AD29" s="24"/>
      <c r="AE29" s="24"/>
      <c r="AF29" s="24"/>
      <c r="AG29" s="23"/>
    </row>
    <row r="30" spans="1:3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6"/>
      <c r="R30" s="1"/>
      <c r="S30" s="1"/>
      <c r="T30" s="24"/>
      <c r="U30" s="24"/>
      <c r="V30" s="75"/>
      <c r="W30" s="1"/>
      <c r="X30" s="24"/>
      <c r="Y30" s="24"/>
      <c r="Z30" s="24"/>
      <c r="AA30" s="24"/>
      <c r="AB30" s="24"/>
      <c r="AC30" s="24"/>
      <c r="AD30" s="24"/>
      <c r="AE30" s="24"/>
      <c r="AF30" s="24"/>
      <c r="AG30" s="9"/>
    </row>
    <row r="31" spans="1:3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3"/>
      <c r="O31" s="24"/>
      <c r="P31" s="1"/>
      <c r="Q31" s="36"/>
      <c r="R31" s="1"/>
      <c r="S31" s="1"/>
      <c r="T31" s="24"/>
      <c r="U31" s="24"/>
      <c r="V31" s="75"/>
      <c r="W31" s="1"/>
      <c r="X31" s="1"/>
      <c r="Y31" s="1"/>
      <c r="Z31" s="1"/>
      <c r="AA31" s="1"/>
      <c r="AB31" s="24"/>
      <c r="AC31" s="1"/>
      <c r="AD31" s="1"/>
      <c r="AE31" s="1"/>
      <c r="AF31" s="37"/>
      <c r="AG31" s="23"/>
    </row>
    <row r="32" spans="1:33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33"/>
      <c r="O32" s="24"/>
      <c r="P32" s="1"/>
      <c r="Q32" s="36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37"/>
      <c r="AG32" s="9"/>
    </row>
    <row r="33" spans="1:33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76"/>
      <c r="O33" s="24"/>
      <c r="P33" s="1"/>
      <c r="Q33" s="36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37"/>
      <c r="AG33" s="9"/>
    </row>
    <row r="34" spans="1:3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6"/>
      <c r="R34" s="1"/>
      <c r="S34" s="1"/>
      <c r="T34" s="24"/>
      <c r="U34" s="24"/>
      <c r="V34" s="75"/>
      <c r="W34" s="1"/>
      <c r="X34" s="1"/>
      <c r="Y34" s="1"/>
      <c r="Z34" s="1"/>
      <c r="AA34" s="1"/>
      <c r="AB34" s="24"/>
      <c r="AC34" s="1"/>
      <c r="AD34" s="1"/>
      <c r="AE34" s="1"/>
      <c r="AF34" s="37"/>
      <c r="AG34" s="9"/>
    </row>
    <row r="35" spans="1:3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6"/>
      <c r="R35" s="1"/>
      <c r="S35" s="1"/>
      <c r="T35" s="24"/>
      <c r="U35" s="24"/>
      <c r="V35" s="75"/>
      <c r="W35" s="1"/>
      <c r="X35" s="24"/>
      <c r="Y35" s="24"/>
      <c r="Z35" s="24"/>
      <c r="AA35" s="24"/>
      <c r="AB35" s="24"/>
      <c r="AC35" s="24"/>
      <c r="AD35" s="24"/>
      <c r="AE35" s="24"/>
      <c r="AF35" s="24"/>
      <c r="AG35" s="9"/>
    </row>
    <row r="36" spans="1:33" x14ac:dyDescent="0.25">
      <c r="A36" s="7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6"/>
      <c r="R36" s="1"/>
      <c r="S36" s="1"/>
      <c r="T36" s="24"/>
      <c r="U36" s="24"/>
      <c r="V36" s="75"/>
      <c r="W36" s="1"/>
      <c r="X36" s="24"/>
      <c r="Y36" s="24"/>
      <c r="Z36" s="24"/>
      <c r="AA36" s="24"/>
      <c r="AB36" s="24"/>
      <c r="AC36" s="24"/>
      <c r="AD36" s="24"/>
      <c r="AE36" s="24"/>
      <c r="AF36" s="24"/>
      <c r="AG36" s="9"/>
    </row>
    <row r="37" spans="1:33" x14ac:dyDescent="0.25">
      <c r="A37" s="7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6"/>
      <c r="R37" s="1"/>
      <c r="S37" s="1"/>
      <c r="T37" s="24"/>
      <c r="U37" s="24"/>
      <c r="V37" s="75"/>
      <c r="W37" s="1"/>
      <c r="X37" s="24"/>
      <c r="Y37" s="24"/>
      <c r="Z37" s="24"/>
      <c r="AA37" s="24"/>
      <c r="AB37" s="24"/>
      <c r="AC37" s="24"/>
      <c r="AD37" s="24"/>
      <c r="AE37" s="24"/>
      <c r="AF37" s="24"/>
      <c r="AG37" s="9"/>
    </row>
    <row r="38" spans="1:33" x14ac:dyDescent="0.25">
      <c r="A38" s="7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3"/>
      <c r="O38" s="24"/>
      <c r="P38" s="1"/>
      <c r="Q38" s="36"/>
      <c r="R38" s="1"/>
      <c r="S38" s="1"/>
      <c r="T38" s="24"/>
      <c r="U38" s="24"/>
      <c r="V38" s="75"/>
      <c r="W38" s="1"/>
      <c r="X38" s="1"/>
      <c r="Y38" s="1"/>
      <c r="Z38" s="1"/>
      <c r="AA38" s="1"/>
      <c r="AB38" s="24"/>
      <c r="AC38" s="1"/>
      <c r="AD38" s="1"/>
      <c r="AE38" s="1"/>
      <c r="AF38" s="37"/>
      <c r="AG38" s="9"/>
    </row>
    <row r="39" spans="1:33" x14ac:dyDescent="0.25">
      <c r="A39" s="77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33"/>
      <c r="O39" s="24"/>
      <c r="P39" s="1"/>
      <c r="Q39" s="36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37"/>
      <c r="AG39" s="9"/>
    </row>
    <row r="40" spans="1:33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6"/>
      <c r="R40" s="1"/>
      <c r="S40" s="1"/>
      <c r="T40" s="24"/>
      <c r="U40" s="24"/>
      <c r="V40" s="75"/>
      <c r="W40" s="1"/>
      <c r="X40" s="24"/>
      <c r="Y40" s="24"/>
      <c r="Z40" s="24"/>
      <c r="AA40" s="24"/>
      <c r="AB40" s="24"/>
      <c r="AC40" s="24"/>
      <c r="AD40" s="24"/>
      <c r="AE40" s="24"/>
      <c r="AF40" s="24"/>
      <c r="AG40" s="9"/>
    </row>
    <row r="41" spans="1:3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4"/>
      <c r="P41" s="1"/>
      <c r="Q41" s="36"/>
      <c r="R41" s="1"/>
      <c r="S41" s="1"/>
      <c r="T41" s="24"/>
      <c r="U41" s="24"/>
      <c r="V41" s="75"/>
      <c r="W41" s="1"/>
      <c r="X41" s="1"/>
      <c r="Y41" s="1"/>
      <c r="Z41" s="1"/>
      <c r="AA41" s="1"/>
      <c r="AB41" s="24"/>
      <c r="AC41" s="1"/>
      <c r="AD41" s="1"/>
      <c r="AE41" s="1"/>
      <c r="AF41" s="37"/>
    </row>
    <row r="42" spans="1:3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4"/>
      <c r="P42" s="1"/>
      <c r="Q42" s="36"/>
      <c r="R42" s="1"/>
      <c r="S42" s="1"/>
      <c r="T42" s="24"/>
      <c r="U42" s="24"/>
      <c r="V42" s="75"/>
      <c r="W42" s="1"/>
      <c r="X42" s="1"/>
      <c r="Y42" s="1"/>
      <c r="Z42" s="1"/>
      <c r="AA42" s="1"/>
      <c r="AB42" s="24"/>
      <c r="AC42" s="1"/>
      <c r="AD42" s="1"/>
      <c r="AE42" s="1"/>
      <c r="AF42" s="37"/>
    </row>
    <row r="43" spans="1:3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4"/>
      <c r="P43" s="1"/>
      <c r="Q43" s="36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  <c r="AF43" s="37"/>
    </row>
    <row r="44" spans="1:3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4"/>
      <c r="P44" s="1"/>
      <c r="Q44" s="36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  <c r="AF44" s="37"/>
    </row>
    <row r="45" spans="1:3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4"/>
      <c r="P45" s="1"/>
      <c r="Q45" s="36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  <c r="AF45" s="37"/>
    </row>
  </sheetData>
  <phoneticPr fontId="0" type="noConversion"/>
  <pageMargins left="0.75" right="0.75" top="1" bottom="1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5.140625" style="109" customWidth="1"/>
    <col min="4" max="4" width="10.5703125" style="110" customWidth="1"/>
    <col min="5" max="5" width="9.5703125" style="110" customWidth="1"/>
    <col min="6" max="6" width="0.7109375" style="35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21" customWidth="1"/>
    <col min="22" max="22" width="10.85546875" style="109" customWidth="1"/>
    <col min="23" max="23" width="24.2851562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1" t="s">
        <v>61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17"/>
      <c r="R1" s="117"/>
      <c r="S1" s="117"/>
      <c r="T1" s="117"/>
      <c r="U1" s="117"/>
      <c r="V1" s="92"/>
      <c r="W1" s="93"/>
      <c r="X1" s="82"/>
      <c r="Y1" s="94"/>
      <c r="Z1" s="94"/>
      <c r="AA1" s="94"/>
      <c r="AB1" s="94"/>
      <c r="AC1" s="94"/>
      <c r="AD1" s="94"/>
    </row>
    <row r="2" spans="1:30" x14ac:dyDescent="0.25">
      <c r="A2" s="9"/>
      <c r="B2" s="10" t="s">
        <v>6</v>
      </c>
      <c r="C2" s="4" t="s">
        <v>45</v>
      </c>
      <c r="D2" s="11"/>
      <c r="E2" s="11"/>
      <c r="F2" s="95"/>
      <c r="G2" s="96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96"/>
      <c r="X2" s="41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62</v>
      </c>
      <c r="C3" s="22" t="s">
        <v>63</v>
      </c>
      <c r="D3" s="98" t="s">
        <v>64</v>
      </c>
      <c r="E3" s="99" t="s">
        <v>1</v>
      </c>
      <c r="F3" s="24"/>
      <c r="G3" s="100" t="s">
        <v>65</v>
      </c>
      <c r="H3" s="101" t="s">
        <v>66</v>
      </c>
      <c r="I3" s="101" t="s">
        <v>28</v>
      </c>
      <c r="J3" s="17" t="s">
        <v>67</v>
      </c>
      <c r="K3" s="102" t="s">
        <v>68</v>
      </c>
      <c r="L3" s="102" t="s">
        <v>69</v>
      </c>
      <c r="M3" s="100" t="s">
        <v>70</v>
      </c>
      <c r="N3" s="100" t="s">
        <v>27</v>
      </c>
      <c r="O3" s="101" t="s">
        <v>71</v>
      </c>
      <c r="P3" s="100" t="s">
        <v>66</v>
      </c>
      <c r="Q3" s="119" t="s">
        <v>5</v>
      </c>
      <c r="R3" s="119">
        <v>1</v>
      </c>
      <c r="S3" s="119">
        <v>2</v>
      </c>
      <c r="T3" s="119">
        <v>3</v>
      </c>
      <c r="U3" s="119" t="s">
        <v>72</v>
      </c>
      <c r="V3" s="17" t="s">
        <v>25</v>
      </c>
      <c r="W3" s="16" t="s">
        <v>73</v>
      </c>
      <c r="X3" s="16" t="s">
        <v>74</v>
      </c>
      <c r="Y3" s="94"/>
      <c r="Z3" s="94"/>
      <c r="AA3" s="94"/>
      <c r="AB3" s="94"/>
      <c r="AC3" s="94"/>
      <c r="AD3" s="94"/>
    </row>
    <row r="4" spans="1:30" x14ac:dyDescent="0.25">
      <c r="A4" s="9"/>
      <c r="B4" s="103" t="s">
        <v>77</v>
      </c>
      <c r="C4" s="112" t="s">
        <v>95</v>
      </c>
      <c r="D4" s="103" t="s">
        <v>75</v>
      </c>
      <c r="E4" s="113" t="s">
        <v>7</v>
      </c>
      <c r="F4" s="53"/>
      <c r="G4" s="104"/>
      <c r="H4" s="104"/>
      <c r="I4" s="104">
        <v>1</v>
      </c>
      <c r="J4" s="104"/>
      <c r="K4" s="104" t="s">
        <v>78</v>
      </c>
      <c r="L4" s="104"/>
      <c r="M4" s="104">
        <v>1</v>
      </c>
      <c r="N4" s="104"/>
      <c r="O4" s="104"/>
      <c r="P4" s="104">
        <v>2</v>
      </c>
      <c r="Q4" s="116" t="s">
        <v>96</v>
      </c>
      <c r="R4" s="116" t="s">
        <v>97</v>
      </c>
      <c r="S4" s="116" t="s">
        <v>97</v>
      </c>
      <c r="T4" s="116"/>
      <c r="U4" s="116"/>
      <c r="V4" s="114">
        <v>1</v>
      </c>
      <c r="W4" s="115" t="s">
        <v>79</v>
      </c>
      <c r="X4" s="116" t="s">
        <v>80</v>
      </c>
      <c r="Y4" s="94"/>
      <c r="Z4" s="94"/>
      <c r="AA4" s="94"/>
      <c r="AB4" s="94"/>
      <c r="AC4" s="94"/>
      <c r="AD4" s="94"/>
    </row>
    <row r="5" spans="1:30" x14ac:dyDescent="0.25">
      <c r="A5" s="9"/>
      <c r="B5" s="103" t="s">
        <v>81</v>
      </c>
      <c r="C5" s="112" t="s">
        <v>98</v>
      </c>
      <c r="D5" s="103" t="s">
        <v>75</v>
      </c>
      <c r="E5" s="113" t="s">
        <v>7</v>
      </c>
      <c r="F5" s="53"/>
      <c r="G5" s="104">
        <v>1</v>
      </c>
      <c r="H5" s="104"/>
      <c r="I5" s="104"/>
      <c r="J5" s="104" t="s">
        <v>82</v>
      </c>
      <c r="K5" s="104">
        <v>8</v>
      </c>
      <c r="L5" s="104" t="s">
        <v>76</v>
      </c>
      <c r="M5" s="104">
        <v>1</v>
      </c>
      <c r="N5" s="104"/>
      <c r="O5" s="104">
        <v>2</v>
      </c>
      <c r="P5" s="104">
        <v>1</v>
      </c>
      <c r="Q5" s="116" t="s">
        <v>99</v>
      </c>
      <c r="R5" s="116" t="s">
        <v>100</v>
      </c>
      <c r="S5" s="116" t="s">
        <v>97</v>
      </c>
      <c r="T5" s="116"/>
      <c r="U5" s="116" t="s">
        <v>101</v>
      </c>
      <c r="V5" s="114">
        <v>0.6</v>
      </c>
      <c r="W5" s="115" t="s">
        <v>83</v>
      </c>
      <c r="X5" s="116" t="s">
        <v>84</v>
      </c>
      <c r="Y5" s="94"/>
      <c r="Z5" s="94"/>
      <c r="AA5" s="94"/>
      <c r="AB5" s="94"/>
      <c r="AC5" s="94"/>
      <c r="AD5" s="94"/>
    </row>
    <row r="6" spans="1:30" x14ac:dyDescent="0.25">
      <c r="A6" s="23"/>
      <c r="B6" s="103" t="s">
        <v>85</v>
      </c>
      <c r="C6" s="112" t="s">
        <v>102</v>
      </c>
      <c r="D6" s="103" t="s">
        <v>75</v>
      </c>
      <c r="E6" s="113" t="s">
        <v>7</v>
      </c>
      <c r="F6" s="53"/>
      <c r="G6" s="104">
        <v>1</v>
      </c>
      <c r="H6" s="104"/>
      <c r="I6" s="104"/>
      <c r="J6" s="104" t="s">
        <v>82</v>
      </c>
      <c r="K6" s="104">
        <v>7</v>
      </c>
      <c r="L6" s="104"/>
      <c r="M6" s="104">
        <v>1</v>
      </c>
      <c r="N6" s="104"/>
      <c r="O6" s="104"/>
      <c r="P6" s="104">
        <v>1</v>
      </c>
      <c r="Q6" s="116" t="s">
        <v>96</v>
      </c>
      <c r="R6" s="116" t="s">
        <v>96</v>
      </c>
      <c r="S6" s="116"/>
      <c r="T6" s="116"/>
      <c r="U6" s="116"/>
      <c r="V6" s="114">
        <v>1</v>
      </c>
      <c r="W6" s="115" t="s">
        <v>86</v>
      </c>
      <c r="X6" s="116" t="s">
        <v>87</v>
      </c>
      <c r="Y6" s="94"/>
      <c r="Z6" s="94"/>
      <c r="AA6" s="94"/>
      <c r="AB6" s="94"/>
      <c r="AC6" s="94"/>
      <c r="AD6" s="94"/>
    </row>
    <row r="7" spans="1:30" x14ac:dyDescent="0.25">
      <c r="A7" s="23"/>
      <c r="B7" s="103" t="s">
        <v>88</v>
      </c>
      <c r="C7" s="112" t="s">
        <v>103</v>
      </c>
      <c r="D7" s="103" t="s">
        <v>75</v>
      </c>
      <c r="E7" s="113" t="s">
        <v>7</v>
      </c>
      <c r="F7" s="53"/>
      <c r="G7" s="104"/>
      <c r="H7" s="122"/>
      <c r="I7" s="104">
        <v>1</v>
      </c>
      <c r="J7" s="123" t="s">
        <v>89</v>
      </c>
      <c r="K7" s="123">
        <v>2</v>
      </c>
      <c r="L7" s="123" t="s">
        <v>76</v>
      </c>
      <c r="M7" s="123">
        <v>1</v>
      </c>
      <c r="N7" s="104"/>
      <c r="O7" s="122"/>
      <c r="P7" s="104">
        <v>1</v>
      </c>
      <c r="Q7" s="124" t="s">
        <v>104</v>
      </c>
      <c r="R7" s="124" t="s">
        <v>105</v>
      </c>
      <c r="S7" s="124"/>
      <c r="T7" s="124" t="s">
        <v>106</v>
      </c>
      <c r="U7" s="124"/>
      <c r="V7" s="125">
        <v>0.77800000000000002</v>
      </c>
      <c r="W7" s="126" t="s">
        <v>90</v>
      </c>
      <c r="X7" s="116" t="s">
        <v>91</v>
      </c>
      <c r="Y7" s="94"/>
      <c r="Z7" s="94"/>
      <c r="AA7" s="94"/>
      <c r="AB7" s="94"/>
      <c r="AC7" s="94"/>
      <c r="AD7" s="94"/>
    </row>
    <row r="8" spans="1:30" x14ac:dyDescent="0.25">
      <c r="A8" s="23"/>
      <c r="B8" s="103" t="s">
        <v>92</v>
      </c>
      <c r="C8" s="112" t="s">
        <v>107</v>
      </c>
      <c r="D8" s="103" t="s">
        <v>75</v>
      </c>
      <c r="E8" s="113" t="s">
        <v>7</v>
      </c>
      <c r="F8" s="53"/>
      <c r="G8" s="104">
        <v>1</v>
      </c>
      <c r="H8" s="122"/>
      <c r="I8" s="104"/>
      <c r="J8" s="123" t="s">
        <v>89</v>
      </c>
      <c r="K8" s="123">
        <v>3</v>
      </c>
      <c r="L8" s="123"/>
      <c r="M8" s="123">
        <v>1</v>
      </c>
      <c r="N8" s="104"/>
      <c r="O8" s="122"/>
      <c r="P8" s="104">
        <v>1</v>
      </c>
      <c r="Q8" s="124" t="s">
        <v>108</v>
      </c>
      <c r="R8" s="124"/>
      <c r="S8" s="124" t="s">
        <v>99</v>
      </c>
      <c r="T8" s="124" t="s">
        <v>97</v>
      </c>
      <c r="U8" s="124"/>
      <c r="V8" s="125">
        <v>0.66700000000000004</v>
      </c>
      <c r="W8" s="126" t="s">
        <v>93</v>
      </c>
      <c r="X8" s="116" t="s">
        <v>94</v>
      </c>
      <c r="Y8" s="94"/>
      <c r="Z8" s="94"/>
      <c r="AA8" s="94"/>
      <c r="AB8" s="94"/>
      <c r="AC8" s="94"/>
      <c r="AD8" s="94"/>
    </row>
    <row r="9" spans="1:30" x14ac:dyDescent="0.25">
      <c r="A9" s="23"/>
      <c r="B9" s="22" t="s">
        <v>31</v>
      </c>
      <c r="C9" s="17"/>
      <c r="D9" s="16"/>
      <c r="E9" s="127"/>
      <c r="F9" s="128"/>
      <c r="G9" s="18">
        <f>SUM(G5:G8)</f>
        <v>3</v>
      </c>
      <c r="H9" s="18"/>
      <c r="I9" s="18">
        <f>SUM(I5:I8)</f>
        <v>1</v>
      </c>
      <c r="J9" s="17"/>
      <c r="K9" s="17"/>
      <c r="L9" s="17"/>
      <c r="M9" s="18">
        <f t="shared" ref="M9" si="0">SUM(M5:M8)</f>
        <v>4</v>
      </c>
      <c r="N9" s="18"/>
      <c r="O9" s="18">
        <v>2</v>
      </c>
      <c r="P9" s="18">
        <v>6</v>
      </c>
      <c r="Q9" s="129" t="s">
        <v>109</v>
      </c>
      <c r="R9" s="129" t="s">
        <v>110</v>
      </c>
      <c r="S9" s="129" t="s">
        <v>111</v>
      </c>
      <c r="T9" s="129" t="s">
        <v>112</v>
      </c>
      <c r="U9" s="129" t="s">
        <v>101</v>
      </c>
      <c r="V9" s="29">
        <v>0.75</v>
      </c>
      <c r="W9" s="130"/>
      <c r="X9" s="129"/>
      <c r="Y9" s="94"/>
      <c r="Z9" s="94"/>
      <c r="AA9" s="94"/>
      <c r="AB9" s="94"/>
      <c r="AC9" s="94"/>
      <c r="AD9" s="94"/>
    </row>
    <row r="10" spans="1:30" x14ac:dyDescent="0.25">
      <c r="A10" s="23"/>
      <c r="B10" s="131"/>
      <c r="C10" s="132"/>
      <c r="D10" s="133"/>
      <c r="E10" s="134"/>
      <c r="F10" s="135"/>
      <c r="G10" s="132"/>
      <c r="H10" s="132"/>
      <c r="I10" s="132"/>
      <c r="J10" s="136"/>
      <c r="K10" s="136"/>
      <c r="L10" s="136"/>
      <c r="M10" s="132"/>
      <c r="N10" s="132"/>
      <c r="O10" s="132"/>
      <c r="P10" s="132"/>
      <c r="Q10" s="137"/>
      <c r="R10" s="137"/>
      <c r="S10" s="137"/>
      <c r="T10" s="137"/>
      <c r="U10" s="137"/>
      <c r="V10" s="132"/>
      <c r="W10" s="133"/>
      <c r="X10" s="138"/>
      <c r="Y10" s="94"/>
      <c r="Z10" s="94"/>
      <c r="AA10" s="94"/>
      <c r="AB10" s="94"/>
      <c r="AC10" s="94"/>
      <c r="AD10" s="94"/>
    </row>
    <row r="11" spans="1:30" x14ac:dyDescent="0.25">
      <c r="A11" s="23"/>
      <c r="B11" s="105"/>
      <c r="C11" s="1"/>
      <c r="D11" s="105"/>
      <c r="E11" s="106"/>
      <c r="G11" s="1"/>
      <c r="H11" s="36"/>
      <c r="I11" s="1"/>
      <c r="J11" s="24"/>
      <c r="K11" s="24"/>
      <c r="L11" s="24"/>
      <c r="M11" s="1"/>
      <c r="N11" s="1"/>
      <c r="O11" s="1"/>
      <c r="P11" s="1"/>
      <c r="Q11" s="120"/>
      <c r="R11" s="120"/>
      <c r="S11" s="120"/>
      <c r="T11" s="120"/>
      <c r="U11" s="120"/>
      <c r="V11" s="1"/>
      <c r="W11" s="105"/>
      <c r="X11" s="1"/>
      <c r="Y11" s="94"/>
      <c r="Z11" s="94"/>
      <c r="AA11" s="94"/>
      <c r="AB11" s="94"/>
      <c r="AC11" s="94"/>
      <c r="AD11" s="94"/>
    </row>
    <row r="12" spans="1:30" x14ac:dyDescent="0.25">
      <c r="A12" s="23"/>
      <c r="B12" s="105"/>
      <c r="C12" s="1"/>
      <c r="D12" s="105"/>
      <c r="E12" s="106"/>
      <c r="G12" s="1"/>
      <c r="H12" s="36"/>
      <c r="I12" s="1"/>
      <c r="J12" s="24"/>
      <c r="K12" s="24"/>
      <c r="L12" s="24"/>
      <c r="M12" s="1"/>
      <c r="N12" s="1"/>
      <c r="O12" s="1"/>
      <c r="P12" s="1"/>
      <c r="Q12" s="120"/>
      <c r="R12" s="120"/>
      <c r="S12" s="120"/>
      <c r="T12" s="120"/>
      <c r="U12" s="120"/>
      <c r="V12" s="1"/>
      <c r="W12" s="105"/>
      <c r="X12" s="1"/>
      <c r="Y12" s="94"/>
      <c r="Z12" s="94"/>
      <c r="AA12" s="94"/>
      <c r="AB12" s="94"/>
      <c r="AC12" s="94"/>
      <c r="AD12" s="94"/>
    </row>
    <row r="13" spans="1:30" x14ac:dyDescent="0.25">
      <c r="A13" s="23"/>
      <c r="B13" s="105"/>
      <c r="C13" s="1"/>
      <c r="D13" s="105"/>
      <c r="E13" s="106"/>
      <c r="G13" s="1"/>
      <c r="H13" s="36"/>
      <c r="I13" s="1"/>
      <c r="J13" s="24"/>
      <c r="K13" s="24"/>
      <c r="L13" s="24"/>
      <c r="M13" s="1"/>
      <c r="N13" s="1"/>
      <c r="O13" s="1"/>
      <c r="P13" s="1"/>
      <c r="Q13" s="120"/>
      <c r="R13" s="120"/>
      <c r="S13" s="120"/>
      <c r="T13" s="120"/>
      <c r="U13" s="120"/>
      <c r="V13" s="1"/>
      <c r="W13" s="105"/>
      <c r="X13" s="1"/>
      <c r="Y13" s="94"/>
      <c r="Z13" s="94"/>
      <c r="AA13" s="94"/>
      <c r="AB13" s="94"/>
      <c r="AC13" s="94"/>
      <c r="AD13" s="94"/>
    </row>
    <row r="14" spans="1:30" x14ac:dyDescent="0.25">
      <c r="A14" s="23"/>
      <c r="B14" s="105"/>
      <c r="C14" s="1"/>
      <c r="D14" s="105"/>
      <c r="E14" s="106"/>
      <c r="G14" s="1"/>
      <c r="H14" s="36"/>
      <c r="I14" s="1"/>
      <c r="J14" s="24"/>
      <c r="K14" s="24"/>
      <c r="L14" s="24"/>
      <c r="M14" s="1"/>
      <c r="N14" s="1"/>
      <c r="O14" s="1"/>
      <c r="P14" s="1"/>
      <c r="Q14" s="120"/>
      <c r="R14" s="120"/>
      <c r="S14" s="120"/>
      <c r="T14" s="120"/>
      <c r="U14" s="120"/>
      <c r="V14" s="1"/>
      <c r="W14" s="105"/>
      <c r="X14" s="1"/>
      <c r="Y14" s="94"/>
      <c r="Z14" s="94"/>
      <c r="AA14" s="94"/>
      <c r="AB14" s="94"/>
      <c r="AC14" s="94"/>
      <c r="AD14" s="94"/>
    </row>
    <row r="15" spans="1:30" x14ac:dyDescent="0.25">
      <c r="A15" s="23"/>
      <c r="B15" s="105"/>
      <c r="C15" s="1"/>
      <c r="D15" s="105"/>
      <c r="E15" s="106"/>
      <c r="G15" s="1"/>
      <c r="H15" s="36"/>
      <c r="I15" s="1"/>
      <c r="J15" s="24"/>
      <c r="K15" s="24"/>
      <c r="L15" s="24"/>
      <c r="M15" s="1"/>
      <c r="N15" s="1"/>
      <c r="O15" s="1"/>
      <c r="P15" s="1"/>
      <c r="Q15" s="120"/>
      <c r="R15" s="120"/>
      <c r="S15" s="120"/>
      <c r="T15" s="120"/>
      <c r="U15" s="120"/>
      <c r="V15" s="1"/>
      <c r="W15" s="105"/>
      <c r="X15" s="1"/>
      <c r="Y15" s="94"/>
      <c r="Z15" s="94"/>
      <c r="AA15" s="94"/>
      <c r="AB15" s="94"/>
      <c r="AC15" s="94"/>
      <c r="AD15" s="94"/>
    </row>
    <row r="16" spans="1:30" x14ac:dyDescent="0.25">
      <c r="A16" s="23"/>
      <c r="B16" s="105"/>
      <c r="C16" s="1"/>
      <c r="D16" s="105"/>
      <c r="E16" s="106"/>
      <c r="G16" s="1"/>
      <c r="H16" s="36"/>
      <c r="I16" s="1"/>
      <c r="J16" s="24"/>
      <c r="K16" s="24"/>
      <c r="L16" s="24"/>
      <c r="M16" s="1"/>
      <c r="N16" s="1"/>
      <c r="O16" s="1"/>
      <c r="P16" s="1"/>
      <c r="Q16" s="120"/>
      <c r="R16" s="120"/>
      <c r="S16" s="120"/>
      <c r="T16" s="120"/>
      <c r="U16" s="120"/>
      <c r="V16" s="1"/>
      <c r="W16" s="105"/>
      <c r="X16" s="1"/>
      <c r="Y16" s="94"/>
      <c r="Z16" s="94"/>
      <c r="AA16" s="94"/>
      <c r="AB16" s="94"/>
      <c r="AC16" s="94"/>
      <c r="AD16" s="94"/>
    </row>
    <row r="17" spans="1:30" x14ac:dyDescent="0.25">
      <c r="A17" s="23"/>
      <c r="B17" s="105"/>
      <c r="C17" s="1"/>
      <c r="D17" s="105"/>
      <c r="E17" s="106"/>
      <c r="G17" s="1"/>
      <c r="H17" s="36"/>
      <c r="I17" s="1"/>
      <c r="J17" s="24"/>
      <c r="K17" s="24"/>
      <c r="L17" s="24"/>
      <c r="M17" s="1"/>
      <c r="N17" s="1"/>
      <c r="O17" s="1"/>
      <c r="P17" s="1"/>
      <c r="Q17" s="120"/>
      <c r="R17" s="120"/>
      <c r="S17" s="120"/>
      <c r="T17" s="120"/>
      <c r="U17" s="120"/>
      <c r="V17" s="1"/>
      <c r="W17" s="105"/>
      <c r="X17" s="1"/>
      <c r="Y17" s="94"/>
      <c r="Z17" s="94"/>
      <c r="AA17" s="94"/>
      <c r="AB17" s="94"/>
      <c r="AC17" s="94"/>
      <c r="AD17" s="94"/>
    </row>
    <row r="18" spans="1:30" x14ac:dyDescent="0.25">
      <c r="A18" s="23"/>
      <c r="B18" s="105"/>
      <c r="C18" s="1"/>
      <c r="D18" s="105"/>
      <c r="E18" s="106"/>
      <c r="G18" s="1"/>
      <c r="H18" s="36"/>
      <c r="I18" s="1"/>
      <c r="J18" s="24"/>
      <c r="K18" s="24"/>
      <c r="L18" s="24"/>
      <c r="M18" s="1"/>
      <c r="N18" s="1"/>
      <c r="O18" s="1"/>
      <c r="P18" s="1"/>
      <c r="Q18" s="120"/>
      <c r="R18" s="120"/>
      <c r="S18" s="120"/>
      <c r="T18" s="120"/>
      <c r="U18" s="120"/>
      <c r="V18" s="1"/>
      <c r="W18" s="105"/>
      <c r="X18" s="1"/>
      <c r="Y18" s="94"/>
      <c r="Z18" s="94"/>
      <c r="AA18" s="94"/>
      <c r="AB18" s="94"/>
      <c r="AC18" s="94"/>
      <c r="AD18" s="94"/>
    </row>
    <row r="19" spans="1:30" x14ac:dyDescent="0.25">
      <c r="A19" s="23"/>
      <c r="B19" s="105"/>
      <c r="C19" s="1"/>
      <c r="D19" s="105"/>
      <c r="E19" s="106"/>
      <c r="G19" s="1"/>
      <c r="H19" s="36"/>
      <c r="I19" s="1"/>
      <c r="J19" s="24"/>
      <c r="K19" s="24"/>
      <c r="L19" s="24"/>
      <c r="M19" s="1"/>
      <c r="N19" s="1"/>
      <c r="O19" s="1"/>
      <c r="P19" s="1"/>
      <c r="Q19" s="120"/>
      <c r="R19" s="120"/>
      <c r="S19" s="120"/>
      <c r="T19" s="120"/>
      <c r="U19" s="120"/>
      <c r="V19" s="1"/>
      <c r="W19" s="105"/>
      <c r="X19" s="1"/>
      <c r="Y19" s="94"/>
      <c r="Z19" s="94"/>
      <c r="AA19" s="94"/>
      <c r="AB19" s="94"/>
      <c r="AC19" s="94"/>
      <c r="AD19" s="94"/>
    </row>
    <row r="20" spans="1:30" x14ac:dyDescent="0.25">
      <c r="A20" s="23"/>
      <c r="B20" s="105"/>
      <c r="C20" s="1"/>
      <c r="D20" s="105"/>
      <c r="E20" s="106"/>
      <c r="G20" s="1"/>
      <c r="H20" s="36"/>
      <c r="I20" s="1"/>
      <c r="J20" s="24"/>
      <c r="K20" s="24"/>
      <c r="L20" s="24"/>
      <c r="M20" s="1"/>
      <c r="N20" s="1"/>
      <c r="O20" s="1"/>
      <c r="P20" s="1"/>
      <c r="Q20" s="120"/>
      <c r="R20" s="120"/>
      <c r="S20" s="120"/>
      <c r="T20" s="120"/>
      <c r="U20" s="120"/>
      <c r="V20" s="1"/>
      <c r="W20" s="105"/>
      <c r="X20" s="1"/>
      <c r="Y20" s="94"/>
      <c r="Z20" s="94"/>
      <c r="AA20" s="94"/>
      <c r="AB20" s="94"/>
      <c r="AC20" s="94"/>
      <c r="AD20" s="94"/>
    </row>
    <row r="21" spans="1:30" x14ac:dyDescent="0.25">
      <c r="A21" s="23"/>
      <c r="B21" s="105"/>
      <c r="C21" s="1"/>
      <c r="D21" s="105"/>
      <c r="E21" s="106"/>
      <c r="G21" s="1"/>
      <c r="H21" s="36"/>
      <c r="I21" s="1"/>
      <c r="J21" s="24"/>
      <c r="K21" s="24"/>
      <c r="L21" s="24"/>
      <c r="M21" s="1"/>
      <c r="N21" s="1"/>
      <c r="O21" s="1"/>
      <c r="P21" s="1"/>
      <c r="Q21" s="120"/>
      <c r="R21" s="120"/>
      <c r="S21" s="120"/>
      <c r="T21" s="120"/>
      <c r="U21" s="120"/>
      <c r="V21" s="1"/>
      <c r="W21" s="105"/>
      <c r="X21" s="1"/>
      <c r="Y21" s="94"/>
      <c r="Z21" s="94"/>
      <c r="AA21" s="94"/>
      <c r="AB21" s="94"/>
      <c r="AC21" s="94"/>
      <c r="AD21" s="94"/>
    </row>
    <row r="22" spans="1:30" x14ac:dyDescent="0.25">
      <c r="A22" s="23"/>
      <c r="B22" s="105"/>
      <c r="C22" s="1"/>
      <c r="D22" s="105"/>
      <c r="E22" s="106"/>
      <c r="G22" s="1"/>
      <c r="H22" s="36"/>
      <c r="I22" s="1"/>
      <c r="J22" s="24"/>
      <c r="K22" s="24"/>
      <c r="L22" s="24"/>
      <c r="M22" s="1"/>
      <c r="N22" s="1"/>
      <c r="O22" s="1"/>
      <c r="P22" s="1"/>
      <c r="Q22" s="120"/>
      <c r="R22" s="120"/>
      <c r="S22" s="120"/>
      <c r="T22" s="120"/>
      <c r="U22" s="120"/>
      <c r="V22" s="1"/>
      <c r="W22" s="105"/>
      <c r="X22" s="1"/>
      <c r="Y22" s="94"/>
      <c r="Z22" s="94"/>
      <c r="AA22" s="94"/>
      <c r="AB22" s="94"/>
      <c r="AC22" s="94"/>
      <c r="AD22" s="94"/>
    </row>
    <row r="23" spans="1:30" x14ac:dyDescent="0.25">
      <c r="A23" s="23"/>
      <c r="B23" s="105"/>
      <c r="C23" s="1"/>
      <c r="D23" s="105"/>
      <c r="E23" s="106"/>
      <c r="G23" s="1"/>
      <c r="H23" s="36"/>
      <c r="I23" s="1"/>
      <c r="J23" s="24"/>
      <c r="K23" s="24"/>
      <c r="L23" s="24"/>
      <c r="M23" s="1"/>
      <c r="N23" s="1"/>
      <c r="O23" s="1"/>
      <c r="P23" s="1"/>
      <c r="Q23" s="120"/>
      <c r="R23" s="120"/>
      <c r="S23" s="120"/>
      <c r="T23" s="120"/>
      <c r="U23" s="120"/>
      <c r="V23" s="1"/>
      <c r="W23" s="105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05"/>
      <c r="C24" s="1"/>
      <c r="D24" s="105"/>
      <c r="E24" s="106"/>
      <c r="G24" s="1"/>
      <c r="H24" s="36"/>
      <c r="I24" s="1"/>
      <c r="J24" s="24"/>
      <c r="K24" s="24"/>
      <c r="L24" s="24"/>
      <c r="M24" s="1"/>
      <c r="N24" s="1"/>
      <c r="O24" s="1"/>
      <c r="P24" s="1"/>
      <c r="Q24" s="120"/>
      <c r="R24" s="120"/>
      <c r="S24" s="120"/>
      <c r="T24" s="120"/>
      <c r="U24" s="120"/>
      <c r="V24" s="1"/>
      <c r="W24" s="105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05"/>
      <c r="C25" s="1"/>
      <c r="D25" s="105"/>
      <c r="E25" s="106"/>
      <c r="G25" s="1"/>
      <c r="H25" s="36"/>
      <c r="I25" s="1"/>
      <c r="J25" s="24"/>
      <c r="K25" s="24"/>
      <c r="L25" s="24"/>
      <c r="M25" s="1"/>
      <c r="N25" s="1"/>
      <c r="O25" s="1"/>
      <c r="P25" s="1"/>
      <c r="Q25" s="120"/>
      <c r="R25" s="120"/>
      <c r="S25" s="120"/>
      <c r="T25" s="120"/>
      <c r="U25" s="120"/>
      <c r="V25" s="1"/>
      <c r="W25" s="105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05"/>
      <c r="C26" s="1"/>
      <c r="D26" s="105"/>
      <c r="E26" s="106"/>
      <c r="G26" s="1"/>
      <c r="H26" s="36"/>
      <c r="I26" s="1"/>
      <c r="J26" s="24"/>
      <c r="K26" s="24"/>
      <c r="L26" s="24"/>
      <c r="M26" s="1"/>
      <c r="N26" s="1"/>
      <c r="O26" s="1"/>
      <c r="P26" s="1"/>
      <c r="Q26" s="120"/>
      <c r="R26" s="120"/>
      <c r="S26" s="120"/>
      <c r="T26" s="120"/>
      <c r="U26" s="120"/>
      <c r="V26" s="1"/>
      <c r="W26" s="105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05"/>
      <c r="C27" s="1"/>
      <c r="D27" s="105"/>
      <c r="E27" s="106"/>
      <c r="G27" s="1"/>
      <c r="H27" s="36"/>
      <c r="I27" s="1"/>
      <c r="J27" s="24"/>
      <c r="K27" s="24"/>
      <c r="L27" s="24"/>
      <c r="M27" s="1"/>
      <c r="N27" s="1"/>
      <c r="O27" s="1"/>
      <c r="P27" s="1"/>
      <c r="Q27" s="120"/>
      <c r="R27" s="120"/>
      <c r="S27" s="120"/>
      <c r="T27" s="120"/>
      <c r="U27" s="120"/>
      <c r="V27" s="1"/>
      <c r="W27" s="105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05"/>
      <c r="C28" s="1"/>
      <c r="D28" s="105"/>
      <c r="E28" s="106"/>
      <c r="G28" s="1"/>
      <c r="H28" s="36"/>
      <c r="I28" s="1"/>
      <c r="J28" s="24"/>
      <c r="K28" s="24"/>
      <c r="L28" s="24"/>
      <c r="M28" s="1"/>
      <c r="N28" s="1"/>
      <c r="O28" s="1"/>
      <c r="P28" s="1"/>
      <c r="Q28" s="120"/>
      <c r="R28" s="120"/>
      <c r="S28" s="120"/>
      <c r="T28" s="120"/>
      <c r="U28" s="120"/>
      <c r="V28" s="1"/>
      <c r="W28" s="105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05"/>
      <c r="C29" s="1"/>
      <c r="D29" s="105"/>
      <c r="E29" s="106"/>
      <c r="G29" s="1"/>
      <c r="H29" s="36"/>
      <c r="I29" s="1"/>
      <c r="J29" s="24"/>
      <c r="K29" s="24"/>
      <c r="L29" s="24"/>
      <c r="M29" s="1"/>
      <c r="N29" s="1"/>
      <c r="O29" s="1"/>
      <c r="P29" s="1"/>
      <c r="Q29" s="120"/>
      <c r="R29" s="120"/>
      <c r="S29" s="120"/>
      <c r="T29" s="120"/>
      <c r="U29" s="120"/>
      <c r="V29" s="1"/>
      <c r="W29" s="105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05"/>
      <c r="C30" s="1"/>
      <c r="D30" s="105"/>
      <c r="E30" s="106"/>
      <c r="G30" s="1"/>
      <c r="H30" s="36"/>
      <c r="I30" s="1"/>
      <c r="J30" s="24"/>
      <c r="K30" s="24"/>
      <c r="L30" s="24"/>
      <c r="M30" s="1"/>
      <c r="N30" s="1"/>
      <c r="O30" s="1"/>
      <c r="P30" s="1"/>
      <c r="Q30" s="120"/>
      <c r="R30" s="120"/>
      <c r="S30" s="120"/>
      <c r="T30" s="120"/>
      <c r="U30" s="120"/>
      <c r="V30" s="1"/>
      <c r="W30" s="105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05"/>
      <c r="C31" s="1"/>
      <c r="D31" s="105"/>
      <c r="E31" s="106"/>
      <c r="G31" s="1"/>
      <c r="H31" s="36"/>
      <c r="I31" s="1"/>
      <c r="J31" s="24"/>
      <c r="K31" s="24"/>
      <c r="L31" s="24"/>
      <c r="M31" s="1"/>
      <c r="N31" s="1"/>
      <c r="O31" s="1"/>
      <c r="P31" s="1"/>
      <c r="Q31" s="120"/>
      <c r="R31" s="120"/>
      <c r="S31" s="120"/>
      <c r="T31" s="120"/>
      <c r="U31" s="120"/>
      <c r="V31" s="1"/>
      <c r="W31" s="105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05"/>
      <c r="C32" s="1"/>
      <c r="D32" s="105"/>
      <c r="E32" s="106"/>
      <c r="G32" s="1"/>
      <c r="H32" s="36"/>
      <c r="I32" s="1"/>
      <c r="J32" s="24"/>
      <c r="K32" s="24"/>
      <c r="L32" s="24"/>
      <c r="M32" s="1"/>
      <c r="N32" s="1"/>
      <c r="O32" s="1"/>
      <c r="P32" s="1"/>
      <c r="Q32" s="120"/>
      <c r="R32" s="120"/>
      <c r="S32" s="120"/>
      <c r="T32" s="120"/>
      <c r="U32" s="120"/>
      <c r="V32" s="1"/>
      <c r="W32" s="105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05"/>
      <c r="C33" s="1"/>
      <c r="D33" s="105"/>
      <c r="E33" s="106"/>
      <c r="G33" s="1"/>
      <c r="H33" s="36"/>
      <c r="I33" s="1"/>
      <c r="J33" s="24"/>
      <c r="K33" s="24"/>
      <c r="L33" s="24"/>
      <c r="M33" s="1"/>
      <c r="N33" s="1"/>
      <c r="O33" s="1"/>
      <c r="P33" s="1"/>
      <c r="Q33" s="120"/>
      <c r="R33" s="120"/>
      <c r="S33" s="120"/>
      <c r="T33" s="120"/>
      <c r="U33" s="120"/>
      <c r="V33" s="1"/>
      <c r="W33" s="105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05"/>
      <c r="C34" s="1"/>
      <c r="D34" s="105"/>
      <c r="E34" s="106"/>
      <c r="G34" s="1"/>
      <c r="H34" s="36"/>
      <c r="I34" s="1"/>
      <c r="J34" s="24"/>
      <c r="K34" s="24"/>
      <c r="L34" s="24"/>
      <c r="M34" s="1"/>
      <c r="N34" s="1"/>
      <c r="O34" s="1"/>
      <c r="P34" s="1"/>
      <c r="Q34" s="120"/>
      <c r="R34" s="120"/>
      <c r="S34" s="120"/>
      <c r="T34" s="120"/>
      <c r="U34" s="120"/>
      <c r="V34" s="1"/>
      <c r="W34" s="105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05"/>
      <c r="C35" s="1"/>
      <c r="D35" s="105"/>
      <c r="E35" s="106"/>
      <c r="G35" s="1"/>
      <c r="H35" s="36"/>
      <c r="I35" s="1"/>
      <c r="J35" s="24"/>
      <c r="K35" s="24"/>
      <c r="L35" s="24"/>
      <c r="M35" s="1"/>
      <c r="N35" s="1"/>
      <c r="O35" s="1"/>
      <c r="P35" s="1"/>
      <c r="Q35" s="120"/>
      <c r="R35" s="120"/>
      <c r="S35" s="120"/>
      <c r="T35" s="120"/>
      <c r="U35" s="120"/>
      <c r="V35" s="1"/>
      <c r="W35" s="105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05"/>
      <c r="C36" s="1"/>
      <c r="D36" s="105"/>
      <c r="E36" s="106"/>
      <c r="G36" s="1"/>
      <c r="H36" s="36"/>
      <c r="I36" s="1"/>
      <c r="J36" s="24"/>
      <c r="K36" s="24"/>
      <c r="L36" s="24"/>
      <c r="M36" s="1"/>
      <c r="N36" s="1"/>
      <c r="O36" s="1"/>
      <c r="P36" s="1"/>
      <c r="Q36" s="120"/>
      <c r="R36" s="120"/>
      <c r="S36" s="120"/>
      <c r="T36" s="120"/>
      <c r="U36" s="120"/>
      <c r="V36" s="1"/>
      <c r="W36" s="105"/>
      <c r="X36" s="1"/>
      <c r="Y36" s="94"/>
      <c r="Z36" s="94"/>
      <c r="AA36" s="94"/>
      <c r="AB36" s="94"/>
      <c r="AC36" s="94"/>
      <c r="AD36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2006-03-29T07:01:46Z</cp:lastPrinted>
  <dcterms:created xsi:type="dcterms:W3CDTF">2000-09-25T22:23:29Z</dcterms:created>
  <dcterms:modified xsi:type="dcterms:W3CDTF">2019-01-24T11:31:47Z</dcterms:modified>
</cp:coreProperties>
</file>