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26" i="1" l="1"/>
  <c r="M21" i="1" l="1"/>
  <c r="M19" i="1"/>
  <c r="O14" i="1" l="1"/>
  <c r="O13" i="1"/>
  <c r="O22" i="1" s="1"/>
  <c r="N22" i="1" s="1"/>
  <c r="N26" i="1" s="1"/>
  <c r="P7" i="2" l="1"/>
  <c r="O7" i="2"/>
  <c r="M7" i="2"/>
  <c r="I7" i="2"/>
  <c r="H7" i="2"/>
  <c r="G7" i="2"/>
  <c r="T16" i="1" l="1"/>
  <c r="T15" i="1"/>
  <c r="T14" i="1"/>
  <c r="T13" i="1"/>
  <c r="T12" i="1"/>
  <c r="T11" i="1"/>
  <c r="T10" i="1"/>
  <c r="M22" i="1" l="1"/>
  <c r="O26" i="1"/>
  <c r="O29" i="1" s="1"/>
  <c r="AJ22" i="1"/>
  <c r="AI22" i="1"/>
  <c r="AH22" i="1"/>
  <c r="AG22" i="1"/>
  <c r="AF22" i="1"/>
  <c r="AE22" i="1"/>
  <c r="AD22" i="1"/>
  <c r="I28" i="1"/>
  <c r="AC22" i="1"/>
  <c r="H28" i="1" s="1"/>
  <c r="L28" i="1" s="1"/>
  <c r="AB22" i="1"/>
  <c r="G28" i="1"/>
  <c r="AA22" i="1"/>
  <c r="F28" i="1"/>
  <c r="K28" i="1" s="1"/>
  <c r="Z22" i="1"/>
  <c r="E28" i="1"/>
  <c r="Y22" i="1"/>
  <c r="I27" i="1" s="1"/>
  <c r="X22" i="1"/>
  <c r="H27" i="1" s="1"/>
  <c r="W22" i="1"/>
  <c r="G27" i="1" s="1"/>
  <c r="V22" i="1"/>
  <c r="F27" i="1" s="1"/>
  <c r="U22" i="1"/>
  <c r="E27" i="1" s="1"/>
  <c r="L22" i="1"/>
  <c r="K22" i="1"/>
  <c r="J22" i="1"/>
  <c r="I22" i="1"/>
  <c r="I26" i="1" s="1"/>
  <c r="H22" i="1"/>
  <c r="H26" i="1" s="1"/>
  <c r="G22" i="1"/>
  <c r="G26" i="1" s="1"/>
  <c r="F22" i="1"/>
  <c r="F26" i="1" s="1"/>
  <c r="E22" i="1"/>
  <c r="E26" i="1" s="1"/>
  <c r="E29" i="1" s="1"/>
  <c r="G29" i="1" l="1"/>
  <c r="I29" i="1"/>
  <c r="H29" i="1"/>
  <c r="L29" i="1" s="1"/>
  <c r="K26" i="1"/>
  <c r="L26" i="1"/>
  <c r="K27" i="1"/>
  <c r="F29" i="1"/>
  <c r="K29" i="1" s="1"/>
  <c r="L27" i="1"/>
</calcChain>
</file>

<file path=xl/sharedStrings.xml><?xml version="1.0" encoding="utf-8"?>
<sst xmlns="http://schemas.openxmlformats.org/spreadsheetml/2006/main" count="160" uniqueCount="101">
  <si>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</si>
  <si>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</si>
  <si>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</si>
  <si>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</si>
  <si>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</si>
  <si>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</si>
  <si>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</si>
  <si>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</si>
  <si>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</si>
  <si>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</si>
  <si>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</si>
  <si>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</si>
  <si>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</si>
  <si>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</si>
  <si>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</si>
  <si>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</si>
  <si>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</si>
  <si>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</si>
  <si>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</si>
  <si>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</si>
  <si>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</si>
  <si>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</si>
  <si>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</si>
  <si>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</si>
  <si>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</si>
  <si>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</si>
  <si>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</si>
  <si>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</si>
  <si>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</si>
  <si>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</si>
  <si>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</si>
  <si>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</si>
  <si>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10.</t>
  </si>
  <si>
    <t>Virkiä</t>
  </si>
  <si>
    <t>uusinta, karsinta</t>
  </si>
  <si>
    <t>6.</t>
  </si>
  <si>
    <t>3.</t>
  </si>
  <si>
    <t>8.</t>
  </si>
  <si>
    <t>5.-6.</t>
  </si>
  <si>
    <t>2.</t>
  </si>
  <si>
    <t>loppusarja</t>
  </si>
  <si>
    <t>1.</t>
  </si>
  <si>
    <t>4.</t>
  </si>
  <si>
    <t>----</t>
  </si>
  <si>
    <t>7.</t>
  </si>
  <si>
    <t>Anita Lakaniemi</t>
  </si>
  <si>
    <t>15.12.1947</t>
  </si>
  <si>
    <t>Virkiä = Lapuan Virkiä  (1907)</t>
  </si>
  <si>
    <t>URA SM-SARJASSA</t>
  </si>
  <si>
    <t>MESTARUUSSARJA</t>
  </si>
  <si>
    <t>L+T</t>
  </si>
  <si>
    <t>ENSIMMÄISET</t>
  </si>
  <si>
    <t>Ottelu</t>
  </si>
  <si>
    <t>1.  ottelu</t>
  </si>
  <si>
    <t>Lyöty juoksu</t>
  </si>
  <si>
    <t xml:space="preserve">  19 v   1 kk 12 pv</t>
  </si>
  <si>
    <t>Tuotu juoksu</t>
  </si>
  <si>
    <t>Kunnari</t>
  </si>
  <si>
    <t>20.05. 1971  Virkiä - LäPa  8-5</t>
  </si>
  <si>
    <t xml:space="preserve">  23 v   5 kk   5 pv</t>
  </si>
  <si>
    <t>4.  ottelu</t>
  </si>
  <si>
    <t>19.06. 1971  Virkiä - Tahko  3-6</t>
  </si>
  <si>
    <t xml:space="preserve">  23 v   6 kk   4 pv</t>
  </si>
  <si>
    <t>6.  ottelu</t>
  </si>
  <si>
    <t>17.07. 1971  PT - Virkiä  9-7</t>
  </si>
  <si>
    <t xml:space="preserve">  23 v   7 kk   2 pv</t>
  </si>
  <si>
    <t>09.07. 1978  Virkiä - SMJ  12-7</t>
  </si>
  <si>
    <t>80.  ottelu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</si>
  <si>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</si>
  <si>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</si>
  <si>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</si>
  <si>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</si>
  <si>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</si>
  <si>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</si>
  <si>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</si>
  <si>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</si>
  <si>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</si>
  <si>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</si>
  <si>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</si>
  <si>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</si>
  <si>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</t>
  </si>
  <si>
    <t>vai</t>
  </si>
  <si>
    <t>Ikä ensimmäisessä ottelussa</t>
  </si>
  <si>
    <t>26.08. 1973  Ilmajoki</t>
  </si>
  <si>
    <t>14-3</t>
  </si>
  <si>
    <t>Länsi</t>
  </si>
  <si>
    <t>Paavo Portin</t>
  </si>
  <si>
    <t>14.08. 1977  Lapua</t>
  </si>
  <si>
    <t xml:space="preserve">  5-5</t>
  </si>
  <si>
    <t>Jussi Ristilä</t>
  </si>
  <si>
    <t>767</t>
  </si>
  <si>
    <t>29.07. 1978  Ulvila</t>
  </si>
  <si>
    <t xml:space="preserve"> 7-10</t>
  </si>
  <si>
    <t>2v</t>
  </si>
  <si>
    <t>Paavo Lakaniemi</t>
  </si>
  <si>
    <t>327</t>
  </si>
  <si>
    <t>25 v  8 kk  11 pv</t>
  </si>
  <si>
    <t>5.</t>
  </si>
  <si>
    <t>Cup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</si>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</sst>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9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18" width="5.7109375" style="66" customWidth="1"/>
    <col min="19" max="19" width="5.7109375" style="65" customWidth="1"/>
    <col min="20" max="20" width="0.7109375" style="37" customWidth="1"/>
    <col min="21" max="28" width="5.7109375" style="61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50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98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1971</v>
      </c>
      <c r="C4" s="42" t="s">
        <v>32</v>
      </c>
      <c r="D4" s="11" t="s">
        <v>33</v>
      </c>
      <c r="E4" s="27">
        <v>9</v>
      </c>
      <c r="F4" s="27">
        <v>0</v>
      </c>
      <c r="G4" s="27">
        <v>2</v>
      </c>
      <c r="H4" s="27">
        <v>3</v>
      </c>
      <c r="I4" s="27"/>
      <c r="J4" s="27"/>
      <c r="K4" s="27"/>
      <c r="L4" s="27"/>
      <c r="M4" s="27"/>
      <c r="N4" s="30"/>
      <c r="O4" s="25"/>
      <c r="P4" s="19"/>
      <c r="Q4" s="19"/>
      <c r="R4" s="19"/>
      <c r="S4" s="19"/>
      <c r="U4" s="27"/>
      <c r="V4" s="27"/>
      <c r="W4" s="27"/>
      <c r="X4" s="27"/>
      <c r="Y4" s="27"/>
      <c r="Z4" s="28">
        <v>3</v>
      </c>
      <c r="AA4" s="28">
        <v>0</v>
      </c>
      <c r="AB4" s="28">
        <v>2</v>
      </c>
      <c r="AC4" s="28">
        <v>3</v>
      </c>
      <c r="AD4" s="28"/>
      <c r="AE4" s="27"/>
      <c r="AF4" s="27"/>
      <c r="AG4" s="27"/>
      <c r="AH4" s="27"/>
      <c r="AI4" s="27"/>
      <c r="AJ4" s="27"/>
      <c r="AK4" s="63" t="s">
        <v>34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1972</v>
      </c>
      <c r="C5" s="42" t="s">
        <v>35</v>
      </c>
      <c r="D5" s="11" t="s">
        <v>33</v>
      </c>
      <c r="E5" s="27">
        <v>9</v>
      </c>
      <c r="F5" s="27">
        <v>0</v>
      </c>
      <c r="G5" s="27">
        <v>3</v>
      </c>
      <c r="H5" s="27">
        <v>8</v>
      </c>
      <c r="I5" s="27"/>
      <c r="J5" s="27"/>
      <c r="K5" s="27"/>
      <c r="L5" s="27"/>
      <c r="M5" s="27"/>
      <c r="N5" s="30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22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1973</v>
      </c>
      <c r="C6" s="42" t="s">
        <v>36</v>
      </c>
      <c r="D6" s="41" t="s">
        <v>33</v>
      </c>
      <c r="E6" s="27">
        <v>10</v>
      </c>
      <c r="F6" s="27">
        <v>0</v>
      </c>
      <c r="G6" s="27">
        <v>8</v>
      </c>
      <c r="H6" s="27">
        <v>16</v>
      </c>
      <c r="I6" s="27"/>
      <c r="J6" s="27"/>
      <c r="K6" s="27"/>
      <c r="L6" s="27"/>
      <c r="M6" s="27"/>
      <c r="N6" s="30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>
        <v>1</v>
      </c>
      <c r="AF6" s="27"/>
      <c r="AG6" s="27"/>
      <c r="AH6" s="27"/>
      <c r="AI6" s="27"/>
      <c r="AJ6" s="27">
        <v>1</v>
      </c>
      <c r="AK6" s="22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1974</v>
      </c>
      <c r="C7" s="42" t="s">
        <v>37</v>
      </c>
      <c r="D7" s="11" t="s">
        <v>33</v>
      </c>
      <c r="E7" s="27">
        <v>14</v>
      </c>
      <c r="F7" s="27">
        <v>0</v>
      </c>
      <c r="G7" s="27">
        <v>3</v>
      </c>
      <c r="H7" s="27">
        <v>13</v>
      </c>
      <c r="I7" s="27"/>
      <c r="J7" s="27"/>
      <c r="K7" s="27"/>
      <c r="L7" s="27"/>
      <c r="M7" s="27"/>
      <c r="N7" s="30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22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1976</v>
      </c>
      <c r="C8" s="42" t="s">
        <v>38</v>
      </c>
      <c r="D8" s="41" t="s">
        <v>33</v>
      </c>
      <c r="E8" s="27">
        <v>10</v>
      </c>
      <c r="F8" s="27">
        <v>0</v>
      </c>
      <c r="G8" s="27">
        <v>5</v>
      </c>
      <c r="H8" s="27">
        <v>17</v>
      </c>
      <c r="I8" s="27"/>
      <c r="J8" s="27"/>
      <c r="K8" s="27"/>
      <c r="L8" s="27"/>
      <c r="M8" s="27"/>
      <c r="N8" s="30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22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1977</v>
      </c>
      <c r="C9" s="42" t="s">
        <v>39</v>
      </c>
      <c r="D9" s="11" t="s">
        <v>33</v>
      </c>
      <c r="E9" s="27">
        <v>10</v>
      </c>
      <c r="F9" s="27">
        <v>0</v>
      </c>
      <c r="G9" s="27">
        <v>14</v>
      </c>
      <c r="H9" s="27">
        <v>25</v>
      </c>
      <c r="I9" s="27"/>
      <c r="J9" s="27"/>
      <c r="K9" s="27"/>
      <c r="L9" s="27"/>
      <c r="M9" s="27"/>
      <c r="N9" s="30"/>
      <c r="O9" s="25"/>
      <c r="P9" s="19"/>
      <c r="Q9" s="19" t="s">
        <v>35</v>
      </c>
      <c r="R9" s="19"/>
      <c r="S9" s="19"/>
      <c r="T9" s="25"/>
      <c r="U9" s="27">
        <v>6</v>
      </c>
      <c r="V9" s="27">
        <v>0</v>
      </c>
      <c r="W9" s="27">
        <v>2</v>
      </c>
      <c r="X9" s="27">
        <v>4</v>
      </c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>
        <v>1</v>
      </c>
      <c r="AJ9" s="27"/>
      <c r="AK9" s="22" t="s">
        <v>40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1978</v>
      </c>
      <c r="C10" s="42" t="s">
        <v>41</v>
      </c>
      <c r="D10" s="11" t="s">
        <v>33</v>
      </c>
      <c r="E10" s="27">
        <v>10</v>
      </c>
      <c r="F10" s="27">
        <v>1</v>
      </c>
      <c r="G10" s="27">
        <v>19</v>
      </c>
      <c r="H10" s="27">
        <v>22</v>
      </c>
      <c r="I10" s="27"/>
      <c r="J10" s="27"/>
      <c r="K10" s="27"/>
      <c r="L10" s="27"/>
      <c r="M10" s="27"/>
      <c r="N10" s="30"/>
      <c r="O10" s="25"/>
      <c r="P10" s="19"/>
      <c r="Q10" s="19"/>
      <c r="R10" s="19"/>
      <c r="S10" s="19"/>
      <c r="T10" s="25" t="e">
        <f t="shared" ref="T10:T16" si="0">PRODUCT(L10/S10)</f>
        <v>#DIV/0!</v>
      </c>
      <c r="U10" s="27">
        <v>6</v>
      </c>
      <c r="V10" s="27">
        <v>0</v>
      </c>
      <c r="W10" s="27">
        <v>3</v>
      </c>
      <c r="X10" s="27">
        <v>7</v>
      </c>
      <c r="Y10" s="27"/>
      <c r="Z10" s="28"/>
      <c r="AA10" s="28"/>
      <c r="AB10" s="28"/>
      <c r="AC10" s="28"/>
      <c r="AD10" s="28"/>
      <c r="AE10" s="27">
        <v>1</v>
      </c>
      <c r="AF10" s="27"/>
      <c r="AG10" s="27"/>
      <c r="AH10" s="27">
        <v>1</v>
      </c>
      <c r="AI10" s="27"/>
      <c r="AJ10" s="27"/>
      <c r="AK10" s="22" t="s">
        <v>40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1979</v>
      </c>
      <c r="C11" s="42" t="s">
        <v>42</v>
      </c>
      <c r="D11" s="11" t="s">
        <v>33</v>
      </c>
      <c r="E11" s="27">
        <v>10</v>
      </c>
      <c r="F11" s="27">
        <v>0</v>
      </c>
      <c r="G11" s="27">
        <v>7</v>
      </c>
      <c r="H11" s="27">
        <v>16</v>
      </c>
      <c r="I11" s="27"/>
      <c r="J11" s="27"/>
      <c r="K11" s="27"/>
      <c r="L11" s="27"/>
      <c r="M11" s="27"/>
      <c r="N11" s="30"/>
      <c r="O11" s="25"/>
      <c r="P11" s="19"/>
      <c r="Q11" s="19"/>
      <c r="R11" s="19"/>
      <c r="S11" s="19"/>
      <c r="T11" s="25" t="e">
        <f t="shared" si="0"/>
        <v>#DIV/0!</v>
      </c>
      <c r="U11" s="27">
        <v>6</v>
      </c>
      <c r="V11" s="27">
        <v>0</v>
      </c>
      <c r="W11" s="27">
        <v>1</v>
      </c>
      <c r="X11" s="27">
        <v>7</v>
      </c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22" t="s">
        <v>40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1980</v>
      </c>
      <c r="C12" s="42" t="s">
        <v>42</v>
      </c>
      <c r="D12" s="41" t="s">
        <v>33</v>
      </c>
      <c r="E12" s="27">
        <v>10</v>
      </c>
      <c r="F12" s="27">
        <v>0</v>
      </c>
      <c r="G12" s="27">
        <v>4</v>
      </c>
      <c r="H12" s="27">
        <v>12</v>
      </c>
      <c r="I12" s="27"/>
      <c r="J12" s="27"/>
      <c r="K12" s="27"/>
      <c r="L12" s="27"/>
      <c r="M12" s="27"/>
      <c r="N12" s="30"/>
      <c r="O12" s="25"/>
      <c r="P12" s="19"/>
      <c r="Q12" s="19"/>
      <c r="R12" s="19"/>
      <c r="S12" s="19"/>
      <c r="T12" s="25" t="e">
        <f t="shared" si="0"/>
        <v>#DIV/0!</v>
      </c>
      <c r="U12" s="27">
        <v>5</v>
      </c>
      <c r="V12" s="27">
        <v>0</v>
      </c>
      <c r="W12" s="27">
        <v>3</v>
      </c>
      <c r="X12" s="27">
        <v>1</v>
      </c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22" t="s">
        <v>40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1981</v>
      </c>
      <c r="C13" s="27" t="s">
        <v>39</v>
      </c>
      <c r="D13" s="41" t="s">
        <v>33</v>
      </c>
      <c r="E13" s="27">
        <v>14</v>
      </c>
      <c r="F13" s="27">
        <v>0</v>
      </c>
      <c r="G13" s="27">
        <v>13</v>
      </c>
      <c r="H13" s="27">
        <v>12</v>
      </c>
      <c r="I13" s="27">
        <v>60</v>
      </c>
      <c r="J13" s="27">
        <v>15</v>
      </c>
      <c r="K13" s="27">
        <v>16</v>
      </c>
      <c r="L13" s="27">
        <v>16</v>
      </c>
      <c r="M13" s="27">
        <v>13</v>
      </c>
      <c r="N13" s="128">
        <v>0.65217391304347827</v>
      </c>
      <c r="O13" s="25">
        <f>PRODUCT(I13/N13)</f>
        <v>92</v>
      </c>
      <c r="P13" s="19"/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>
        <v>1</v>
      </c>
      <c r="AJ13" s="27"/>
      <c r="AK13" s="22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1982</v>
      </c>
      <c r="C14" s="27" t="s">
        <v>97</v>
      </c>
      <c r="D14" s="41" t="s">
        <v>33</v>
      </c>
      <c r="E14" s="27">
        <v>18</v>
      </c>
      <c r="F14" s="27">
        <v>0</v>
      </c>
      <c r="G14" s="27">
        <v>17</v>
      </c>
      <c r="H14" s="27">
        <v>10</v>
      </c>
      <c r="I14" s="27">
        <v>68</v>
      </c>
      <c r="J14" s="27">
        <v>12</v>
      </c>
      <c r="K14" s="27">
        <v>12</v>
      </c>
      <c r="L14" s="27">
        <v>27</v>
      </c>
      <c r="M14" s="27">
        <v>17</v>
      </c>
      <c r="N14" s="128">
        <v>0.56198347107438018</v>
      </c>
      <c r="O14" s="25">
        <f>PRODUCT(I14/N14)</f>
        <v>121</v>
      </c>
      <c r="P14" s="19"/>
      <c r="Q14" s="19"/>
      <c r="R14" s="19"/>
      <c r="S14" s="19"/>
      <c r="T14" s="25" t="e">
        <f t="shared" si="0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22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1983</v>
      </c>
      <c r="C15" s="42"/>
      <c r="D15" s="41"/>
      <c r="E15" s="27"/>
      <c r="F15" s="27"/>
      <c r="G15" s="27"/>
      <c r="H15" s="27"/>
      <c r="I15" s="27"/>
      <c r="J15" s="27"/>
      <c r="K15" s="27"/>
      <c r="L15" s="27"/>
      <c r="M15" s="27"/>
      <c r="N15" s="30"/>
      <c r="O15" s="25">
        <v>0</v>
      </c>
      <c r="P15" s="19"/>
      <c r="Q15" s="19"/>
      <c r="R15" s="19"/>
      <c r="S15" s="19"/>
      <c r="T15" s="25" t="e">
        <f t="shared" si="0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22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1984</v>
      </c>
      <c r="C16" s="42"/>
      <c r="D16" s="41"/>
      <c r="E16" s="27"/>
      <c r="F16" s="27"/>
      <c r="G16" s="27"/>
      <c r="H16" s="27"/>
      <c r="I16" s="27"/>
      <c r="J16" s="27"/>
      <c r="K16" s="27"/>
      <c r="L16" s="27"/>
      <c r="M16" s="27"/>
      <c r="N16" s="30"/>
      <c r="O16" s="25">
        <v>0</v>
      </c>
      <c r="P16" s="19"/>
      <c r="Q16" s="19"/>
      <c r="R16" s="19"/>
      <c r="S16" s="19"/>
      <c r="T16" s="25" t="e">
        <f t="shared" si="0"/>
        <v>#DIV/0!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22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1985</v>
      </c>
      <c r="C17" s="42"/>
      <c r="D17" s="41"/>
      <c r="E17" s="27"/>
      <c r="F17" s="27"/>
      <c r="G17" s="27"/>
      <c r="H17" s="27"/>
      <c r="I17" s="27"/>
      <c r="J17" s="27"/>
      <c r="K17" s="27"/>
      <c r="L17" s="27"/>
      <c r="M17" s="27"/>
      <c r="N17" s="30"/>
      <c r="O17" s="25">
        <v>0</v>
      </c>
      <c r="P17" s="19"/>
      <c r="Q17" s="19"/>
      <c r="R17" s="19"/>
      <c r="S17" s="19"/>
      <c r="T17" s="1"/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22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7">
        <v>1986</v>
      </c>
      <c r="C18" s="42" t="s">
        <v>36</v>
      </c>
      <c r="D18" s="41" t="s">
        <v>33</v>
      </c>
      <c r="E18" s="27">
        <v>18</v>
      </c>
      <c r="F18" s="27">
        <v>2</v>
      </c>
      <c r="G18" s="27">
        <v>21</v>
      </c>
      <c r="H18" s="27">
        <v>17</v>
      </c>
      <c r="I18" s="27">
        <v>76</v>
      </c>
      <c r="J18" s="27">
        <v>11</v>
      </c>
      <c r="K18" s="27">
        <v>14</v>
      </c>
      <c r="L18" s="27">
        <v>28</v>
      </c>
      <c r="M18" s="27">
        <v>23</v>
      </c>
      <c r="N18" s="62" t="s">
        <v>43</v>
      </c>
      <c r="O18" s="25">
        <v>0</v>
      </c>
      <c r="P18" s="19"/>
      <c r="Q18" s="19"/>
      <c r="R18" s="19"/>
      <c r="S18" s="19"/>
      <c r="T18" s="1"/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/>
      <c r="AF18" s="27"/>
      <c r="AG18" s="27"/>
      <c r="AH18" s="27"/>
      <c r="AI18" s="27"/>
      <c r="AJ18" s="27">
        <v>1</v>
      </c>
      <c r="AK18" s="55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7">
        <v>1987</v>
      </c>
      <c r="C19" s="42" t="s">
        <v>37</v>
      </c>
      <c r="D19" s="41" t="s">
        <v>33</v>
      </c>
      <c r="E19" s="27">
        <v>18</v>
      </c>
      <c r="F19" s="27">
        <v>0</v>
      </c>
      <c r="G19" s="27">
        <v>16</v>
      </c>
      <c r="H19" s="27">
        <v>8</v>
      </c>
      <c r="I19" s="27">
        <v>48</v>
      </c>
      <c r="J19" s="27">
        <v>2</v>
      </c>
      <c r="K19" s="27">
        <v>12</v>
      </c>
      <c r="L19" s="27">
        <v>18</v>
      </c>
      <c r="M19" s="27">
        <f>PRODUCT(F19+G19)</f>
        <v>16</v>
      </c>
      <c r="N19" s="62" t="s">
        <v>43</v>
      </c>
      <c r="O19" s="25">
        <v>0</v>
      </c>
      <c r="P19" s="19"/>
      <c r="Q19" s="19"/>
      <c r="R19" s="19"/>
      <c r="S19" s="19"/>
      <c r="T19" s="1"/>
      <c r="U19" s="27"/>
      <c r="V19" s="27"/>
      <c r="W19" s="27"/>
      <c r="X19" s="27"/>
      <c r="Y19" s="27"/>
      <c r="Z19" s="28"/>
      <c r="AA19" s="28"/>
      <c r="AB19" s="28"/>
      <c r="AC19" s="28"/>
      <c r="AD19" s="28"/>
      <c r="AE19" s="27"/>
      <c r="AF19" s="27"/>
      <c r="AG19" s="27"/>
      <c r="AH19" s="27"/>
      <c r="AI19" s="27"/>
      <c r="AJ19" s="27"/>
      <c r="AK19" s="55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27">
        <v>1988</v>
      </c>
      <c r="C20" s="42"/>
      <c r="D20" s="41"/>
      <c r="E20" s="27"/>
      <c r="F20" s="27"/>
      <c r="G20" s="27"/>
      <c r="H20" s="27"/>
      <c r="I20" s="27"/>
      <c r="J20" s="27"/>
      <c r="K20" s="27"/>
      <c r="L20" s="27"/>
      <c r="M20" s="27"/>
      <c r="N20" s="62"/>
      <c r="O20" s="25">
        <v>0</v>
      </c>
      <c r="P20" s="19"/>
      <c r="Q20" s="19"/>
      <c r="R20" s="19"/>
      <c r="S20" s="19"/>
      <c r="T20" s="1"/>
      <c r="U20" s="27"/>
      <c r="V20" s="27"/>
      <c r="W20" s="27"/>
      <c r="X20" s="27"/>
      <c r="Y20" s="27"/>
      <c r="Z20" s="28"/>
      <c r="AA20" s="28"/>
      <c r="AB20" s="28"/>
      <c r="AC20" s="28"/>
      <c r="AD20" s="28"/>
      <c r="AE20" s="27"/>
      <c r="AF20" s="27"/>
      <c r="AG20" s="27"/>
      <c r="AH20" s="27"/>
      <c r="AI20" s="27"/>
      <c r="AJ20" s="27"/>
      <c r="AK20" s="55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27">
        <v>1989</v>
      </c>
      <c r="C21" s="42" t="s">
        <v>44</v>
      </c>
      <c r="D21" s="41" t="s">
        <v>33</v>
      </c>
      <c r="E21" s="27">
        <v>2</v>
      </c>
      <c r="F21" s="27">
        <v>0</v>
      </c>
      <c r="G21" s="27">
        <v>1</v>
      </c>
      <c r="H21" s="27">
        <v>1</v>
      </c>
      <c r="I21" s="27">
        <v>1</v>
      </c>
      <c r="J21" s="27">
        <v>0</v>
      </c>
      <c r="K21" s="27">
        <v>0</v>
      </c>
      <c r="L21" s="27">
        <v>0</v>
      </c>
      <c r="M21" s="27">
        <f>PRODUCT(F21+G21)</f>
        <v>1</v>
      </c>
      <c r="N21" s="62" t="s">
        <v>43</v>
      </c>
      <c r="O21" s="25">
        <v>0</v>
      </c>
      <c r="P21" s="19"/>
      <c r="Q21" s="19"/>
      <c r="R21" s="19"/>
      <c r="S21" s="19"/>
      <c r="T21" s="1"/>
      <c r="U21" s="27"/>
      <c r="V21" s="27"/>
      <c r="W21" s="27"/>
      <c r="X21" s="27"/>
      <c r="Y21" s="27"/>
      <c r="Z21" s="28"/>
      <c r="AA21" s="28"/>
      <c r="AB21" s="28"/>
      <c r="AC21" s="28"/>
      <c r="AD21" s="28"/>
      <c r="AE21" s="27"/>
      <c r="AF21" s="27"/>
      <c r="AG21" s="27"/>
      <c r="AH21" s="27"/>
      <c r="AI21" s="27"/>
      <c r="AJ21" s="27"/>
      <c r="AK21" s="55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17" t="s">
        <v>9</v>
      </c>
      <c r="C22" s="18"/>
      <c r="D22" s="16"/>
      <c r="E22" s="19">
        <f t="shared" ref="E22:M22" si="1">SUM(E4:E21)</f>
        <v>162</v>
      </c>
      <c r="F22" s="19">
        <f t="shared" si="1"/>
        <v>3</v>
      </c>
      <c r="G22" s="19">
        <f t="shared" si="1"/>
        <v>133</v>
      </c>
      <c r="H22" s="19">
        <f t="shared" si="1"/>
        <v>180</v>
      </c>
      <c r="I22" s="19">
        <f t="shared" si="1"/>
        <v>253</v>
      </c>
      <c r="J22" s="19">
        <f t="shared" si="1"/>
        <v>40</v>
      </c>
      <c r="K22" s="19">
        <f t="shared" si="1"/>
        <v>54</v>
      </c>
      <c r="L22" s="19">
        <f t="shared" si="1"/>
        <v>89</v>
      </c>
      <c r="M22" s="19">
        <f t="shared" si="1"/>
        <v>70</v>
      </c>
      <c r="N22" s="31">
        <f>PRODUCT(128/O22)</f>
        <v>0.60093896713615025</v>
      </c>
      <c r="O22" s="32">
        <f>SUM(O13:O21)</f>
        <v>213</v>
      </c>
      <c r="P22" s="19"/>
      <c r="Q22" s="19"/>
      <c r="R22" s="19"/>
      <c r="S22" s="19"/>
      <c r="T22" s="1"/>
      <c r="U22" s="19">
        <f t="shared" ref="U22:AJ22" si="2">SUM(U4:U21)</f>
        <v>23</v>
      </c>
      <c r="V22" s="19">
        <f t="shared" si="2"/>
        <v>0</v>
      </c>
      <c r="W22" s="19">
        <f t="shared" si="2"/>
        <v>9</v>
      </c>
      <c r="X22" s="19">
        <f t="shared" si="2"/>
        <v>19</v>
      </c>
      <c r="Y22" s="19">
        <f t="shared" si="2"/>
        <v>0</v>
      </c>
      <c r="Z22" s="19">
        <f t="shared" si="2"/>
        <v>3</v>
      </c>
      <c r="AA22" s="19">
        <f t="shared" si="2"/>
        <v>0</v>
      </c>
      <c r="AB22" s="19">
        <f t="shared" si="2"/>
        <v>2</v>
      </c>
      <c r="AC22" s="19">
        <f t="shared" si="2"/>
        <v>3</v>
      </c>
      <c r="AD22" s="19">
        <f t="shared" si="2"/>
        <v>0</v>
      </c>
      <c r="AE22" s="19">
        <f t="shared" si="2"/>
        <v>3</v>
      </c>
      <c r="AF22" s="19">
        <f t="shared" si="2"/>
        <v>0</v>
      </c>
      <c r="AG22" s="19">
        <f t="shared" si="2"/>
        <v>0</v>
      </c>
      <c r="AH22" s="19">
        <f t="shared" si="2"/>
        <v>1</v>
      </c>
      <c r="AI22" s="19">
        <f t="shared" si="2"/>
        <v>2</v>
      </c>
      <c r="AJ22" s="19">
        <f t="shared" si="2"/>
        <v>2</v>
      </c>
      <c r="AK22" s="14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29" t="s">
        <v>2</v>
      </c>
      <c r="C23" s="33"/>
      <c r="D23" s="34">
        <v>733</v>
      </c>
      <c r="E23" s="1"/>
      <c r="F23" s="1"/>
      <c r="G23" s="1"/>
      <c r="H23" s="1"/>
      <c r="I23" s="1"/>
      <c r="J23" s="1"/>
      <c r="K23" s="1"/>
      <c r="L23" s="1"/>
      <c r="M23" s="1"/>
      <c r="N23" s="3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36"/>
      <c r="AJ23" s="1"/>
      <c r="AK23" s="1"/>
      <c r="AL23" s="24"/>
      <c r="AM23" s="9"/>
      <c r="AN23" s="9"/>
      <c r="AO23" s="9"/>
      <c r="AP23" s="9"/>
      <c r="AQ23" s="9"/>
    </row>
    <row r="24" spans="1:43" s="1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37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23" t="s">
        <v>48</v>
      </c>
      <c r="C25" s="40"/>
      <c r="D25" s="40"/>
      <c r="E25" s="19" t="s">
        <v>4</v>
      </c>
      <c r="F25" s="19" t="s">
        <v>12</v>
      </c>
      <c r="G25" s="16" t="s">
        <v>13</v>
      </c>
      <c r="H25" s="19" t="s">
        <v>14</v>
      </c>
      <c r="I25" s="19" t="s">
        <v>3</v>
      </c>
      <c r="J25" s="1"/>
      <c r="K25" s="19" t="s">
        <v>22</v>
      </c>
      <c r="L25" s="19" t="s">
        <v>23</v>
      </c>
      <c r="M25" s="19" t="s">
        <v>24</v>
      </c>
      <c r="N25" s="31" t="s">
        <v>30</v>
      </c>
      <c r="O25" s="25"/>
      <c r="P25" s="41" t="s">
        <v>51</v>
      </c>
      <c r="Q25" s="13"/>
      <c r="R25" s="13"/>
      <c r="S25" s="13"/>
      <c r="T25" s="67"/>
      <c r="U25" s="67"/>
      <c r="V25" s="67"/>
      <c r="W25" s="67"/>
      <c r="X25" s="67"/>
      <c r="Y25" s="13"/>
      <c r="Z25" s="13"/>
      <c r="AA25" s="13"/>
      <c r="AB25" s="13"/>
      <c r="AC25" s="67"/>
      <c r="AD25" s="13"/>
      <c r="AE25" s="13"/>
      <c r="AF25" s="13"/>
      <c r="AG25" s="13"/>
      <c r="AH25" s="13"/>
      <c r="AI25" s="13"/>
      <c r="AJ25" s="13"/>
      <c r="AK25" s="42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41" t="s">
        <v>15</v>
      </c>
      <c r="C26" s="13"/>
      <c r="D26" s="43"/>
      <c r="E26" s="27">
        <f>PRODUCT(E22)</f>
        <v>162</v>
      </c>
      <c r="F26" s="27">
        <f>PRODUCT(F22)</f>
        <v>3</v>
      </c>
      <c r="G26" s="27">
        <f>PRODUCT(G22)</f>
        <v>133</v>
      </c>
      <c r="H26" s="27">
        <f>PRODUCT(H22)</f>
        <v>180</v>
      </c>
      <c r="I26" s="27">
        <f>PRODUCT(I22)</f>
        <v>253</v>
      </c>
      <c r="J26" s="1"/>
      <c r="K26" s="44">
        <f>PRODUCT((F26+G26)/E26)</f>
        <v>0.83950617283950613</v>
      </c>
      <c r="L26" s="44">
        <f>PRODUCT(H26/E26)</f>
        <v>1.1111111111111112</v>
      </c>
      <c r="M26" s="44">
        <f>PRODUCT(253/70)</f>
        <v>3.6142857142857143</v>
      </c>
      <c r="N26" s="30">
        <f>PRODUCT(N22)</f>
        <v>0.60093896713615025</v>
      </c>
      <c r="O26" s="25">
        <f>PRODUCT(O22)</f>
        <v>213</v>
      </c>
      <c r="P26" s="68" t="s">
        <v>52</v>
      </c>
      <c r="Q26" s="69"/>
      <c r="R26" s="69"/>
      <c r="S26" s="70" t="s">
        <v>58</v>
      </c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1" t="s">
        <v>53</v>
      </c>
      <c r="AE26" s="70"/>
      <c r="AF26" s="70" t="s">
        <v>59</v>
      </c>
      <c r="AG26" s="70"/>
      <c r="AH26" s="70"/>
      <c r="AI26" s="71"/>
      <c r="AJ26" s="70"/>
      <c r="AK26" s="72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45" t="s">
        <v>16</v>
      </c>
      <c r="C27" s="46"/>
      <c r="D27" s="47"/>
      <c r="E27" s="27">
        <f>PRODUCT(U22)</f>
        <v>23</v>
      </c>
      <c r="F27" s="27">
        <f>PRODUCT(V22)</f>
        <v>0</v>
      </c>
      <c r="G27" s="27">
        <f>PRODUCT(W22)</f>
        <v>9</v>
      </c>
      <c r="H27" s="27">
        <f>PRODUCT(X22)</f>
        <v>19</v>
      </c>
      <c r="I27" s="27">
        <f>PRODUCT(Y22)</f>
        <v>0</v>
      </c>
      <c r="J27" s="1"/>
      <c r="K27" s="44">
        <f>PRODUCT((F27+G27)/E27)</f>
        <v>0.39130434782608697</v>
      </c>
      <c r="L27" s="44">
        <f>PRODUCT(H27/E27)</f>
        <v>0.82608695652173914</v>
      </c>
      <c r="M27" s="44"/>
      <c r="N27" s="30"/>
      <c r="O27" s="25"/>
      <c r="P27" s="73" t="s">
        <v>54</v>
      </c>
      <c r="Q27" s="74"/>
      <c r="R27" s="74"/>
      <c r="S27" s="75" t="s">
        <v>61</v>
      </c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6" t="s">
        <v>60</v>
      </c>
      <c r="AE27" s="75"/>
      <c r="AF27" s="75" t="s">
        <v>62</v>
      </c>
      <c r="AG27" s="75"/>
      <c r="AH27" s="75"/>
      <c r="AI27" s="76"/>
      <c r="AJ27" s="75"/>
      <c r="AK27" s="77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48" t="s">
        <v>17</v>
      </c>
      <c r="C28" s="49"/>
      <c r="D28" s="50"/>
      <c r="E28" s="28">
        <f>PRODUCT(Z22)</f>
        <v>3</v>
      </c>
      <c r="F28" s="28">
        <f>PRODUCT(AA22)</f>
        <v>0</v>
      </c>
      <c r="G28" s="28">
        <f>PRODUCT(AB22)</f>
        <v>2</v>
      </c>
      <c r="H28" s="28">
        <f>PRODUCT(AC22)</f>
        <v>3</v>
      </c>
      <c r="I28" s="28">
        <f>PRODUCT(AD22)</f>
        <v>0</v>
      </c>
      <c r="J28" s="1"/>
      <c r="K28" s="51">
        <f>PRODUCT((F28+G28)/E28)</f>
        <v>0.66666666666666663</v>
      </c>
      <c r="L28" s="51">
        <f>PRODUCT(H28/E28)</f>
        <v>1</v>
      </c>
      <c r="M28" s="51"/>
      <c r="N28" s="52"/>
      <c r="O28" s="25"/>
      <c r="P28" s="73" t="s">
        <v>56</v>
      </c>
      <c r="Q28" s="74"/>
      <c r="R28" s="74"/>
      <c r="S28" s="75" t="s">
        <v>64</v>
      </c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6" t="s">
        <v>63</v>
      </c>
      <c r="AE28" s="75"/>
      <c r="AF28" s="75" t="s">
        <v>65</v>
      </c>
      <c r="AG28" s="75"/>
      <c r="AH28" s="75"/>
      <c r="AI28" s="76"/>
      <c r="AJ28" s="75"/>
      <c r="AK28" s="77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53" t="s">
        <v>18</v>
      </c>
      <c r="C29" s="54"/>
      <c r="D29" s="55"/>
      <c r="E29" s="19">
        <f>SUM(E26:E28)</f>
        <v>188</v>
      </c>
      <c r="F29" s="19">
        <f>SUM(F26:F28)</f>
        <v>3</v>
      </c>
      <c r="G29" s="19">
        <f>SUM(G26:G28)</f>
        <v>144</v>
      </c>
      <c r="H29" s="19">
        <f>SUM(H26:H28)</f>
        <v>202</v>
      </c>
      <c r="I29" s="19">
        <f>SUM(I26:I28)</f>
        <v>253</v>
      </c>
      <c r="J29" s="1"/>
      <c r="K29" s="56">
        <f>PRODUCT((F29+G29)/E29)</f>
        <v>0.78191489361702127</v>
      </c>
      <c r="L29" s="56">
        <f>PRODUCT(H29/E29)</f>
        <v>1.074468085106383</v>
      </c>
      <c r="M29" s="56">
        <v>3.61</v>
      </c>
      <c r="N29" s="31"/>
      <c r="O29" s="25">
        <f>SUM(O26:O28)</f>
        <v>213</v>
      </c>
      <c r="P29" s="78" t="s">
        <v>57</v>
      </c>
      <c r="Q29" s="79"/>
      <c r="R29" s="79"/>
      <c r="S29" s="80" t="s">
        <v>66</v>
      </c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1" t="s">
        <v>67</v>
      </c>
      <c r="AE29" s="80"/>
      <c r="AF29" s="80" t="s">
        <v>55</v>
      </c>
      <c r="AG29" s="80"/>
      <c r="AH29" s="80"/>
      <c r="AI29" s="81"/>
      <c r="AJ29" s="80"/>
      <c r="AK29" s="82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36"/>
      <c r="C30" s="36"/>
      <c r="D30" s="36"/>
      <c r="E30" s="36"/>
      <c r="F30" s="36"/>
      <c r="G30" s="36"/>
      <c r="H30" s="36"/>
      <c r="I30" s="36"/>
      <c r="J30" s="1"/>
      <c r="K30" s="36"/>
      <c r="L30" s="36"/>
      <c r="M30" s="36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 t="s">
        <v>31</v>
      </c>
      <c r="C31" s="1"/>
      <c r="D31" s="1" t="s">
        <v>47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59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8"/>
      <c r="N35" s="58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59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5"/>
      <c r="AF37" s="25"/>
      <c r="AG37" s="25"/>
      <c r="AH37" s="25"/>
      <c r="AI37" s="25"/>
      <c r="AJ37" s="25"/>
      <c r="AK37" s="25"/>
      <c r="AL37" s="24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5"/>
      <c r="AF38" s="25"/>
      <c r="AG38" s="25"/>
      <c r="AH38" s="25"/>
      <c r="AI38" s="25"/>
      <c r="AJ38" s="25"/>
      <c r="AK38" s="25"/>
      <c r="AL38" s="24"/>
      <c r="AM38" s="9"/>
      <c r="AN38" s="9"/>
      <c r="AO38" s="9"/>
      <c r="AP38" s="9"/>
      <c r="AQ38" s="9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5"/>
      <c r="AF39" s="25"/>
      <c r="AG39" s="25"/>
      <c r="AH39" s="25"/>
      <c r="AI39" s="25"/>
      <c r="AJ39" s="25"/>
      <c r="AK39" s="25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8"/>
      <c r="N41" s="35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8"/>
      <c r="N42" s="58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57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  <c r="AM43" s="59"/>
      <c r="AN43" s="59"/>
      <c r="AO43" s="59"/>
      <c r="AP43" s="59"/>
      <c r="AQ43" s="5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57"/>
      <c r="AB44" s="57"/>
      <c r="AC44" s="25"/>
      <c r="AD44" s="25"/>
      <c r="AE44" s="25"/>
      <c r="AF44" s="25"/>
      <c r="AG44" s="25"/>
      <c r="AH44" s="25"/>
      <c r="AI44" s="25"/>
      <c r="AJ44" s="25"/>
      <c r="AK44" s="25"/>
      <c r="AL44" s="9"/>
      <c r="AM44" s="59"/>
      <c r="AN44" s="59"/>
      <c r="AO44" s="59"/>
      <c r="AP44" s="59"/>
      <c r="AQ44" s="59"/>
    </row>
    <row r="45" spans="1:43" ht="15" customHeight="1" x14ac:dyDescent="0.25">
      <c r="A45" s="6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57"/>
      <c r="AB45" s="57"/>
      <c r="AC45" s="25"/>
      <c r="AD45" s="25"/>
      <c r="AE45" s="25"/>
      <c r="AF45" s="25"/>
      <c r="AG45" s="25"/>
      <c r="AH45" s="25"/>
      <c r="AI45" s="25"/>
      <c r="AJ45" s="25"/>
      <c r="AK45" s="25"/>
      <c r="AL45" s="9"/>
    </row>
    <row r="46" spans="1:43" ht="15" customHeight="1" x14ac:dyDescent="0.25">
      <c r="A46" s="6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57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9"/>
    </row>
    <row r="47" spans="1:43" ht="15" customHeight="1" x14ac:dyDescent="0.25">
      <c r="A47" s="6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57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9"/>
    </row>
    <row r="48" spans="1:43" ht="15" customHeight="1" x14ac:dyDescent="0.25">
      <c r="A48" s="60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8"/>
      <c r="N48" s="35"/>
      <c r="O48" s="25"/>
      <c r="P48" s="25"/>
      <c r="Q48" s="25"/>
      <c r="R48" s="25"/>
      <c r="S48" s="25"/>
      <c r="T48" s="25"/>
      <c r="U48" s="1"/>
      <c r="V48" s="38"/>
      <c r="W48" s="1"/>
      <c r="X48" s="25"/>
      <c r="Y48" s="25"/>
      <c r="Z48" s="25"/>
      <c r="AA48" s="25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9"/>
    </row>
    <row r="49" spans="1:38" ht="15" customHeight="1" x14ac:dyDescent="0.25">
      <c r="A49" s="6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57"/>
      <c r="AB49" s="57"/>
      <c r="AC49" s="25"/>
      <c r="AD49" s="25"/>
      <c r="AE49" s="25"/>
      <c r="AF49" s="25"/>
      <c r="AG49" s="25"/>
      <c r="AH49" s="25"/>
      <c r="AI49" s="25"/>
      <c r="AJ49" s="25"/>
      <c r="AK49" s="25"/>
      <c r="AL49" s="9"/>
    </row>
    <row r="50" spans="1:38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38"/>
      <c r="W50" s="1"/>
      <c r="X50" s="1"/>
      <c r="Y50" s="25"/>
      <c r="Z50" s="25"/>
      <c r="AA50" s="57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1:38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38"/>
      <c r="W51" s="1"/>
      <c r="X51" s="1"/>
      <c r="Y51" s="25"/>
      <c r="Z51" s="25"/>
      <c r="AA51" s="57"/>
      <c r="AB51" s="1"/>
      <c r="AC51" s="1"/>
      <c r="AD51" s="1"/>
      <c r="AE51" s="1"/>
      <c r="AF51" s="1"/>
      <c r="AG51" s="1"/>
      <c r="AH51" s="1"/>
      <c r="AI51" s="1"/>
      <c r="AJ51" s="1"/>
      <c r="AK51" s="39"/>
    </row>
    <row r="52" spans="1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9"/>
      <c r="Q52" s="9"/>
      <c r="R52" s="9"/>
      <c r="S52" s="1"/>
      <c r="T52" s="25"/>
      <c r="U52" s="1"/>
      <c r="V52" s="38"/>
      <c r="W52" s="1"/>
      <c r="X52" s="1"/>
      <c r="Y52" s="25"/>
      <c r="Z52" s="25"/>
      <c r="AA52" s="57"/>
      <c r="AB52" s="1"/>
      <c r="AC52" s="1"/>
      <c r="AD52" s="1"/>
      <c r="AE52" s="1"/>
      <c r="AF52" s="1"/>
      <c r="AG52" s="1"/>
      <c r="AH52" s="1"/>
      <c r="AI52" s="1"/>
      <c r="AJ52" s="1"/>
      <c r="AK52" s="39"/>
    </row>
    <row r="53" spans="1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9"/>
      <c r="Q53" s="9"/>
      <c r="R53" s="9"/>
      <c r="S53" s="1"/>
      <c r="T53" s="25"/>
      <c r="U53" s="1"/>
      <c r="V53" s="38"/>
      <c r="W53" s="1"/>
      <c r="X53" s="1"/>
      <c r="Y53" s="25"/>
      <c r="Z53" s="25"/>
      <c r="AA53" s="57"/>
      <c r="AB53" s="1"/>
      <c r="AC53" s="1"/>
      <c r="AD53" s="1"/>
      <c r="AE53" s="1"/>
      <c r="AF53" s="1"/>
      <c r="AG53" s="1"/>
      <c r="AH53" s="1"/>
      <c r="AI53" s="1"/>
      <c r="AJ53" s="1"/>
      <c r="AK53" s="39"/>
    </row>
    <row r="54" spans="1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9"/>
      <c r="Q54" s="9"/>
      <c r="R54" s="9"/>
      <c r="S54" s="1"/>
      <c r="T54" s="25"/>
      <c r="U54" s="1"/>
      <c r="V54" s="38"/>
      <c r="W54" s="1"/>
      <c r="X54" s="1"/>
      <c r="Y54" s="25"/>
      <c r="Z54" s="25"/>
      <c r="AA54" s="57"/>
      <c r="AB54" s="1"/>
      <c r="AC54" s="1"/>
      <c r="AD54" s="1"/>
      <c r="AE54" s="1"/>
      <c r="AF54" s="1"/>
      <c r="AG54" s="1"/>
      <c r="AH54" s="1"/>
      <c r="AI54" s="1"/>
      <c r="AJ54" s="1"/>
      <c r="AK54" s="39"/>
    </row>
    <row r="55" spans="1:38" ht="15" customHeight="1" x14ac:dyDescent="0.25">
      <c r="P55" s="9"/>
      <c r="Q55" s="9"/>
      <c r="R55" s="9"/>
      <c r="S55" s="1"/>
      <c r="T55" s="25"/>
    </row>
    <row r="56" spans="1:38" ht="15" customHeight="1" x14ac:dyDescent="0.25">
      <c r="P56" s="9"/>
      <c r="Q56" s="9"/>
      <c r="R56" s="9"/>
      <c r="S56" s="1"/>
      <c r="T56" s="25"/>
    </row>
    <row r="57" spans="1:38" ht="15" customHeight="1" x14ac:dyDescent="0.25">
      <c r="P57" s="9"/>
      <c r="Q57" s="9"/>
      <c r="R57" s="9"/>
      <c r="S57" s="1"/>
      <c r="T57" s="25"/>
    </row>
    <row r="58" spans="1:38" ht="15" customHeight="1" x14ac:dyDescent="0.25">
      <c r="P58" s="9"/>
      <c r="Q58" s="9"/>
      <c r="R58" s="9"/>
      <c r="S58" s="1"/>
      <c r="T58" s="25"/>
    </row>
    <row r="59" spans="1:38" ht="15" customHeight="1" x14ac:dyDescent="0.25">
      <c r="P59" s="9"/>
      <c r="Q59" s="9"/>
      <c r="R59" s="9"/>
      <c r="S59" s="1"/>
      <c r="T59" s="25"/>
    </row>
    <row r="60" spans="1:38" ht="15" customHeight="1" x14ac:dyDescent="0.25">
      <c r="P60" s="9"/>
      <c r="Q60" s="9"/>
      <c r="R60" s="9"/>
      <c r="S60" s="1"/>
      <c r="T60" s="25"/>
    </row>
    <row r="61" spans="1:38" ht="15" customHeight="1" x14ac:dyDescent="0.25">
      <c r="P61" s="9"/>
      <c r="Q61" s="9"/>
      <c r="R61" s="9"/>
      <c r="S61" s="1"/>
      <c r="T61" s="25"/>
    </row>
    <row r="62" spans="1:38" ht="15" customHeight="1" x14ac:dyDescent="0.25">
      <c r="P62" s="9"/>
      <c r="Q62" s="9"/>
      <c r="R62" s="9"/>
      <c r="S62" s="1"/>
      <c r="T62" s="25"/>
    </row>
    <row r="63" spans="1:38" ht="15" customHeight="1" x14ac:dyDescent="0.25">
      <c r="P63" s="9"/>
      <c r="Q63" s="9"/>
      <c r="R63" s="9"/>
      <c r="S63" s="1"/>
      <c r="T63" s="25"/>
    </row>
    <row r="64" spans="1:38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17.5703125" style="65" customWidth="1"/>
    <col min="4" max="4" width="10.5703125" style="117" customWidth="1"/>
    <col min="5" max="5" width="10.28515625" style="117" customWidth="1"/>
    <col min="6" max="6" width="0.7109375" style="37" customWidth="1"/>
    <col min="7" max="11" width="4.7109375" style="65" customWidth="1"/>
    <col min="12" max="12" width="6.28515625" style="65" customWidth="1"/>
    <col min="13" max="16" width="4.7109375" style="65" customWidth="1"/>
    <col min="17" max="21" width="6.7109375" style="65" customWidth="1"/>
    <col min="22" max="22" width="11" style="65" customWidth="1"/>
    <col min="23" max="23" width="24.140625" style="117" customWidth="1"/>
    <col min="24" max="24" width="9.42578125" style="65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9" t="s">
        <v>100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1" t="s">
        <v>45</v>
      </c>
      <c r="C2" s="4" t="s">
        <v>46</v>
      </c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42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99</v>
      </c>
      <c r="C3" s="23" t="s">
        <v>68</v>
      </c>
      <c r="D3" s="90" t="s">
        <v>69</v>
      </c>
      <c r="E3" s="91" t="s">
        <v>1</v>
      </c>
      <c r="F3" s="25"/>
      <c r="G3" s="92" t="s">
        <v>70</v>
      </c>
      <c r="H3" s="93" t="s">
        <v>71</v>
      </c>
      <c r="I3" s="93" t="s">
        <v>28</v>
      </c>
      <c r="J3" s="18" t="s">
        <v>72</v>
      </c>
      <c r="K3" s="94" t="s">
        <v>73</v>
      </c>
      <c r="L3" s="94" t="s">
        <v>74</v>
      </c>
      <c r="M3" s="92" t="s">
        <v>75</v>
      </c>
      <c r="N3" s="92" t="s">
        <v>27</v>
      </c>
      <c r="O3" s="93" t="s">
        <v>76</v>
      </c>
      <c r="P3" s="92" t="s">
        <v>71</v>
      </c>
      <c r="Q3" s="92" t="s">
        <v>3</v>
      </c>
      <c r="R3" s="92">
        <v>1</v>
      </c>
      <c r="S3" s="92">
        <v>2</v>
      </c>
      <c r="T3" s="92">
        <v>3</v>
      </c>
      <c r="U3" s="92" t="s">
        <v>77</v>
      </c>
      <c r="V3" s="18" t="s">
        <v>19</v>
      </c>
      <c r="W3" s="17" t="s">
        <v>78</v>
      </c>
      <c r="X3" s="17" t="s">
        <v>79</v>
      </c>
      <c r="Y3" s="86"/>
      <c r="Z3" s="86"/>
      <c r="AA3" s="86"/>
      <c r="AB3" s="86"/>
      <c r="AC3" s="86"/>
      <c r="AD3" s="86"/>
    </row>
    <row r="4" spans="1:30" x14ac:dyDescent="0.25">
      <c r="A4" s="119"/>
      <c r="B4" s="130" t="s">
        <v>83</v>
      </c>
      <c r="C4" s="120" t="s">
        <v>84</v>
      </c>
      <c r="D4" s="121" t="s">
        <v>85</v>
      </c>
      <c r="E4" s="122" t="s">
        <v>33</v>
      </c>
      <c r="F4" s="131"/>
      <c r="G4" s="123"/>
      <c r="H4" s="124"/>
      <c r="I4" s="123">
        <v>1</v>
      </c>
      <c r="J4" s="125" t="s">
        <v>80</v>
      </c>
      <c r="K4" s="125">
        <v>2</v>
      </c>
      <c r="L4" s="125"/>
      <c r="M4" s="125">
        <v>1</v>
      </c>
      <c r="N4" s="123"/>
      <c r="O4" s="124"/>
      <c r="P4" s="123"/>
      <c r="Q4" s="132"/>
      <c r="R4" s="132"/>
      <c r="S4" s="132"/>
      <c r="T4" s="132"/>
      <c r="U4" s="132"/>
      <c r="V4" s="126"/>
      <c r="W4" s="120" t="s">
        <v>86</v>
      </c>
      <c r="X4" s="127"/>
      <c r="Y4" s="86"/>
      <c r="Z4" s="86"/>
      <c r="AA4" s="86"/>
      <c r="AB4" s="86"/>
      <c r="AC4" s="86"/>
      <c r="AD4" s="86"/>
    </row>
    <row r="5" spans="1:30" x14ac:dyDescent="0.25">
      <c r="A5" s="119"/>
      <c r="B5" s="130" t="s">
        <v>87</v>
      </c>
      <c r="C5" s="120" t="s">
        <v>88</v>
      </c>
      <c r="D5" s="121" t="s">
        <v>85</v>
      </c>
      <c r="E5" s="122" t="s">
        <v>33</v>
      </c>
      <c r="F5" s="131"/>
      <c r="G5" s="123"/>
      <c r="H5" s="124">
        <v>1</v>
      </c>
      <c r="I5" s="123"/>
      <c r="J5" s="125"/>
      <c r="K5" s="125" t="s">
        <v>81</v>
      </c>
      <c r="L5" s="125"/>
      <c r="M5" s="125">
        <v>1</v>
      </c>
      <c r="N5" s="123"/>
      <c r="O5" s="124"/>
      <c r="P5" s="123"/>
      <c r="Q5" s="132"/>
      <c r="R5" s="132"/>
      <c r="S5" s="132"/>
      <c r="T5" s="132"/>
      <c r="U5" s="132"/>
      <c r="V5" s="126"/>
      <c r="W5" s="120" t="s">
        <v>89</v>
      </c>
      <c r="X5" s="127" t="s">
        <v>90</v>
      </c>
      <c r="Y5" s="86"/>
      <c r="Z5" s="86"/>
      <c r="AA5" s="86"/>
      <c r="AB5" s="86"/>
      <c r="AC5" s="86"/>
      <c r="AD5" s="86"/>
    </row>
    <row r="6" spans="1:30" x14ac:dyDescent="0.25">
      <c r="A6" s="119"/>
      <c r="B6" s="130" t="s">
        <v>91</v>
      </c>
      <c r="C6" s="120" t="s">
        <v>92</v>
      </c>
      <c r="D6" s="121" t="s">
        <v>85</v>
      </c>
      <c r="E6" s="122" t="s">
        <v>33</v>
      </c>
      <c r="F6" s="131"/>
      <c r="G6" s="123">
        <v>1</v>
      </c>
      <c r="H6" s="124"/>
      <c r="I6" s="123"/>
      <c r="J6" s="125" t="s">
        <v>93</v>
      </c>
      <c r="K6" s="125">
        <v>7</v>
      </c>
      <c r="L6" s="125"/>
      <c r="M6" s="125">
        <v>1</v>
      </c>
      <c r="N6" s="123"/>
      <c r="O6" s="124">
        <v>1</v>
      </c>
      <c r="P6" s="123">
        <v>2</v>
      </c>
      <c r="Q6" s="132"/>
      <c r="R6" s="132"/>
      <c r="S6" s="132"/>
      <c r="T6" s="132"/>
      <c r="U6" s="132"/>
      <c r="V6" s="126"/>
      <c r="W6" s="120" t="s">
        <v>94</v>
      </c>
      <c r="X6" s="127" t="s">
        <v>95</v>
      </c>
      <c r="Y6" s="86"/>
      <c r="Z6" s="86"/>
      <c r="AA6" s="86"/>
      <c r="AB6" s="86"/>
      <c r="AC6" s="86"/>
      <c r="AD6" s="86"/>
    </row>
    <row r="7" spans="1:30" x14ac:dyDescent="0.25">
      <c r="A7" s="24"/>
      <c r="B7" s="23" t="s">
        <v>9</v>
      </c>
      <c r="C7" s="18"/>
      <c r="D7" s="17"/>
      <c r="E7" s="95"/>
      <c r="F7" s="96"/>
      <c r="G7" s="19">
        <f>SUM(G4:G6)</f>
        <v>1</v>
      </c>
      <c r="H7" s="19">
        <f>SUM(H4:H6)</f>
        <v>1</v>
      </c>
      <c r="I7" s="19">
        <f>SUM(I4:I6)</f>
        <v>1</v>
      </c>
      <c r="J7" s="18"/>
      <c r="K7" s="18"/>
      <c r="L7" s="18"/>
      <c r="M7" s="19">
        <f t="shared" ref="M7:U7" si="0">SUM(M4:M6)</f>
        <v>3</v>
      </c>
      <c r="N7" s="19"/>
      <c r="O7" s="19">
        <f t="shared" si="0"/>
        <v>1</v>
      </c>
      <c r="P7" s="19">
        <f t="shared" si="0"/>
        <v>2</v>
      </c>
      <c r="Q7" s="19"/>
      <c r="R7" s="19"/>
      <c r="S7" s="19"/>
      <c r="T7" s="19"/>
      <c r="U7" s="19"/>
      <c r="V7" s="31"/>
      <c r="W7" s="97"/>
      <c r="X7" s="98"/>
      <c r="Y7" s="86"/>
      <c r="Z7" s="86"/>
      <c r="AA7" s="86"/>
      <c r="AB7" s="86"/>
      <c r="AC7" s="86"/>
      <c r="AD7" s="86"/>
    </row>
    <row r="8" spans="1:30" x14ac:dyDescent="0.25">
      <c r="A8" s="24"/>
      <c r="B8" s="99" t="s">
        <v>82</v>
      </c>
      <c r="C8" s="100" t="s">
        <v>96</v>
      </c>
      <c r="D8" s="101"/>
      <c r="E8" s="102"/>
      <c r="F8" s="103"/>
      <c r="G8" s="104"/>
      <c r="H8" s="104"/>
      <c r="I8" s="104"/>
      <c r="J8" s="105"/>
      <c r="K8" s="105"/>
      <c r="L8" s="105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1"/>
      <c r="X8" s="106"/>
      <c r="Y8" s="86"/>
      <c r="Z8" s="86"/>
      <c r="AA8" s="86"/>
      <c r="AB8" s="86"/>
      <c r="AC8" s="86"/>
      <c r="AD8" s="86"/>
    </row>
    <row r="9" spans="1:30" x14ac:dyDescent="0.25">
      <c r="A9" s="24"/>
      <c r="B9" s="107"/>
      <c r="C9" s="108"/>
      <c r="D9" s="108"/>
      <c r="E9" s="109"/>
      <c r="F9" s="109"/>
      <c r="G9" s="110"/>
      <c r="H9" s="111"/>
      <c r="I9" s="109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2"/>
      <c r="Y9" s="86"/>
      <c r="Z9" s="86"/>
      <c r="AA9" s="86"/>
      <c r="AB9" s="86"/>
      <c r="AC9" s="86"/>
      <c r="AD9" s="86"/>
    </row>
    <row r="10" spans="1:30" x14ac:dyDescent="0.25">
      <c r="A10" s="24"/>
      <c r="B10" s="113"/>
      <c r="C10" s="1"/>
      <c r="D10" s="113"/>
      <c r="E10" s="11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3"/>
      <c r="X10" s="1"/>
      <c r="Y10" s="86"/>
      <c r="Z10" s="86"/>
      <c r="AA10" s="86"/>
      <c r="AB10" s="86"/>
      <c r="AC10" s="86"/>
      <c r="AD10" s="86"/>
    </row>
    <row r="11" spans="1:30" x14ac:dyDescent="0.25">
      <c r="A11" s="24"/>
      <c r="B11" s="113"/>
      <c r="C11" s="1"/>
      <c r="D11" s="113"/>
      <c r="E11" s="11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3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113"/>
      <c r="C12" s="1"/>
      <c r="D12" s="113"/>
      <c r="E12" s="11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3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113"/>
      <c r="C13" s="1"/>
      <c r="D13" s="113"/>
      <c r="E13" s="11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3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113"/>
      <c r="C14" s="1"/>
      <c r="D14" s="113"/>
      <c r="E14" s="11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3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113"/>
      <c r="C15" s="1"/>
      <c r="D15" s="113"/>
      <c r="E15" s="11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3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113"/>
      <c r="C16" s="1"/>
      <c r="D16" s="113"/>
      <c r="E16" s="11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3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113"/>
      <c r="C17" s="1"/>
      <c r="D17" s="113"/>
      <c r="E17" s="11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3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113"/>
      <c r="C18" s="1"/>
      <c r="D18" s="113"/>
      <c r="E18" s="11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3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113"/>
      <c r="C19" s="1"/>
      <c r="D19" s="113"/>
      <c r="E19" s="11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3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113"/>
      <c r="C20" s="1"/>
      <c r="D20" s="113"/>
      <c r="E20" s="11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3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113"/>
      <c r="C21" s="1"/>
      <c r="D21" s="113"/>
      <c r="E21" s="11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3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113"/>
      <c r="C22" s="1"/>
      <c r="D22" s="113"/>
      <c r="E22" s="11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3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113"/>
      <c r="C23" s="1"/>
      <c r="D23" s="113"/>
      <c r="E23" s="11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3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113"/>
      <c r="C24" s="1"/>
      <c r="D24" s="113"/>
      <c r="E24" s="11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3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113"/>
      <c r="C25" s="1"/>
      <c r="D25" s="113"/>
      <c r="E25" s="11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3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113"/>
      <c r="C26" s="1"/>
      <c r="D26" s="113"/>
      <c r="E26" s="11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3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113"/>
      <c r="C27" s="1"/>
      <c r="D27" s="113"/>
      <c r="E27" s="11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3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113"/>
      <c r="C28" s="1"/>
      <c r="D28" s="113"/>
      <c r="E28" s="11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3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113"/>
      <c r="C29" s="1"/>
      <c r="D29" s="113"/>
      <c r="E29" s="11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3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113"/>
      <c r="C30" s="1"/>
      <c r="D30" s="113"/>
      <c r="E30" s="11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3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113"/>
      <c r="C31" s="1"/>
      <c r="D31" s="113"/>
      <c r="E31" s="11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3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113"/>
      <c r="C32" s="1"/>
      <c r="D32" s="113"/>
      <c r="E32" s="11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3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13"/>
      <c r="C33" s="1"/>
      <c r="D33" s="113"/>
      <c r="E33" s="11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3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13"/>
      <c r="C34" s="1"/>
      <c r="D34" s="113"/>
      <c r="E34" s="11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3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13"/>
      <c r="C35" s="1"/>
      <c r="D35" s="113"/>
      <c r="E35" s="11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3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13"/>
      <c r="C36" s="1"/>
      <c r="D36" s="113"/>
      <c r="E36" s="11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3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13"/>
      <c r="C37" s="1"/>
      <c r="D37" s="113"/>
      <c r="E37" s="11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3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13"/>
      <c r="C38" s="1"/>
      <c r="D38" s="113"/>
      <c r="E38" s="11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3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13"/>
      <c r="C39" s="1"/>
      <c r="D39" s="113"/>
      <c r="E39" s="11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3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13"/>
      <c r="C40" s="1"/>
      <c r="D40" s="113"/>
      <c r="E40" s="11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3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13"/>
      <c r="C41" s="1"/>
      <c r="D41" s="113"/>
      <c r="E41" s="11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3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13"/>
      <c r="C42" s="1"/>
      <c r="D42" s="113"/>
      <c r="E42" s="11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3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13"/>
      <c r="C43" s="1"/>
      <c r="D43" s="113"/>
      <c r="E43" s="11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3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13"/>
      <c r="C44" s="1"/>
      <c r="D44" s="113"/>
      <c r="E44" s="11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3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13"/>
      <c r="C45" s="1"/>
      <c r="D45" s="113"/>
      <c r="E45" s="11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3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13"/>
      <c r="C46" s="1"/>
      <c r="D46" s="113"/>
      <c r="E46" s="11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3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13"/>
      <c r="C47" s="1"/>
      <c r="D47" s="113"/>
      <c r="E47" s="11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3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13"/>
      <c r="C48" s="1"/>
      <c r="D48" s="113"/>
      <c r="E48" s="11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3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13"/>
      <c r="C49" s="1"/>
      <c r="D49" s="113"/>
      <c r="E49" s="11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3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13"/>
      <c r="C50" s="1"/>
      <c r="D50" s="113"/>
      <c r="E50" s="11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3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13"/>
      <c r="C51" s="1"/>
      <c r="D51" s="113"/>
      <c r="E51" s="11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3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13"/>
      <c r="C52" s="1"/>
      <c r="D52" s="113"/>
      <c r="E52" s="11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3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13"/>
      <c r="C53" s="1"/>
      <c r="D53" s="113"/>
      <c r="E53" s="11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3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13"/>
      <c r="C54" s="1"/>
      <c r="D54" s="113"/>
      <c r="E54" s="11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3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13"/>
      <c r="C55" s="1"/>
      <c r="D55" s="113"/>
      <c r="E55" s="11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3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13"/>
      <c r="C56" s="1"/>
      <c r="D56" s="113"/>
      <c r="E56" s="11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3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13"/>
      <c r="C57" s="1"/>
      <c r="D57" s="113"/>
      <c r="E57" s="11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3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13"/>
      <c r="C58" s="1"/>
      <c r="D58" s="113"/>
      <c r="E58" s="11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3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13"/>
      <c r="C59" s="1"/>
      <c r="D59" s="113"/>
      <c r="E59" s="11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3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13"/>
      <c r="C60" s="1"/>
      <c r="D60" s="113"/>
      <c r="E60" s="11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3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13"/>
      <c r="C61" s="1"/>
      <c r="D61" s="113"/>
      <c r="E61" s="11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3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13"/>
      <c r="C62" s="1"/>
      <c r="D62" s="113"/>
      <c r="E62" s="11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3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13"/>
      <c r="C63" s="1"/>
      <c r="D63" s="113"/>
      <c r="E63" s="11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3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13"/>
      <c r="C64" s="1"/>
      <c r="D64" s="113"/>
      <c r="E64" s="11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3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13"/>
      <c r="C65" s="1"/>
      <c r="D65" s="113"/>
      <c r="E65" s="11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3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13"/>
      <c r="C66" s="1"/>
      <c r="D66" s="113"/>
      <c r="E66" s="11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3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13"/>
      <c r="C67" s="1"/>
      <c r="D67" s="113"/>
      <c r="E67" s="11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3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13"/>
      <c r="C68" s="1"/>
      <c r="D68" s="113"/>
      <c r="E68" s="11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3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13"/>
      <c r="C69" s="1"/>
      <c r="D69" s="113"/>
      <c r="E69" s="11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3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13"/>
      <c r="C70" s="1"/>
      <c r="D70" s="113"/>
      <c r="E70" s="11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3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13"/>
      <c r="C71" s="1"/>
      <c r="D71" s="113"/>
      <c r="E71" s="11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3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13"/>
      <c r="C72" s="1"/>
      <c r="D72" s="113"/>
      <c r="E72" s="11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3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13"/>
      <c r="C73" s="1"/>
      <c r="D73" s="113"/>
      <c r="E73" s="11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3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13"/>
      <c r="C74" s="1"/>
      <c r="D74" s="113"/>
      <c r="E74" s="11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3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13"/>
      <c r="C75" s="1"/>
      <c r="D75" s="113"/>
      <c r="E75" s="11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3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13"/>
      <c r="C76" s="1"/>
      <c r="D76" s="113"/>
      <c r="E76" s="11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3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13"/>
      <c r="C77" s="1"/>
      <c r="D77" s="113"/>
      <c r="E77" s="11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3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13"/>
      <c r="C78" s="1"/>
      <c r="D78" s="113"/>
      <c r="E78" s="11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3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13"/>
      <c r="C79" s="1"/>
      <c r="D79" s="113"/>
      <c r="E79" s="11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3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13"/>
      <c r="C80" s="1"/>
      <c r="D80" s="113"/>
      <c r="E80" s="11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3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13"/>
      <c r="C81" s="1"/>
      <c r="D81" s="113"/>
      <c r="E81" s="11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3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13"/>
      <c r="C82" s="1"/>
      <c r="D82" s="113"/>
      <c r="E82" s="11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3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13"/>
      <c r="C83" s="1"/>
      <c r="D83" s="113"/>
      <c r="E83" s="11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3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13"/>
      <c r="C84" s="1"/>
      <c r="D84" s="113"/>
      <c r="E84" s="11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3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13"/>
      <c r="C85" s="1"/>
      <c r="D85" s="113"/>
      <c r="E85" s="11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3"/>
      <c r="X85" s="1"/>
      <c r="Y85" s="86"/>
      <c r="Z85" s="86"/>
      <c r="AA85" s="86"/>
      <c r="AB85" s="86"/>
      <c r="AC85" s="86"/>
      <c r="AD85" s="86"/>
    </row>
    <row r="86" spans="1:30" x14ac:dyDescent="0.25">
      <c r="A86" s="24"/>
      <c r="B86" s="113"/>
      <c r="C86" s="1"/>
      <c r="D86" s="113"/>
      <c r="E86" s="114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3"/>
      <c r="X86" s="1"/>
      <c r="Y86" s="86"/>
      <c r="Z86" s="86"/>
      <c r="AA86" s="86"/>
      <c r="AB86" s="86"/>
      <c r="AC86" s="86"/>
      <c r="AD86" s="86"/>
    </row>
    <row r="87" spans="1:30" x14ac:dyDescent="0.25">
      <c r="A87" s="24"/>
      <c r="B87" s="113"/>
      <c r="C87" s="1"/>
      <c r="D87" s="113"/>
      <c r="E87" s="114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13"/>
      <c r="X87" s="1"/>
      <c r="Y87" s="86"/>
      <c r="Z87" s="86"/>
      <c r="AA87" s="86"/>
      <c r="AB87" s="86"/>
      <c r="AC87" s="86"/>
      <c r="AD87" s="86"/>
    </row>
    <row r="88" spans="1:30" x14ac:dyDescent="0.25">
      <c r="A88" s="24"/>
      <c r="B88" s="113"/>
      <c r="C88" s="1"/>
      <c r="D88" s="113"/>
      <c r="E88" s="114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13"/>
      <c r="X88" s="1"/>
      <c r="Y88" s="86"/>
      <c r="Z88" s="86"/>
      <c r="AA88" s="86"/>
      <c r="AB88" s="86"/>
      <c r="AC88" s="86"/>
      <c r="AD88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2019-01-23T23:54:27Z</dcterms:modified>
</cp:coreProperties>
</file>