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9" i="1" l="1"/>
  <c r="F19" i="1"/>
  <c r="H17" i="1"/>
  <c r="H20" i="1" s="1"/>
  <c r="F17" i="1"/>
  <c r="F20" i="1" s="1"/>
  <c r="AE13" i="1"/>
  <c r="AD13" i="1"/>
  <c r="AC13" i="1"/>
  <c r="AB13" i="1"/>
  <c r="AA13" i="1"/>
  <c r="Z13" i="1"/>
  <c r="Y13" i="1"/>
  <c r="X13" i="1"/>
  <c r="W13" i="1"/>
  <c r="G19" i="1" s="1"/>
  <c r="V13" i="1"/>
  <c r="U13" i="1"/>
  <c r="E19" i="1" s="1"/>
  <c r="T13" i="1"/>
  <c r="S13" i="1"/>
  <c r="R13" i="1"/>
  <c r="Q13" i="1"/>
  <c r="P13" i="1"/>
  <c r="O13" i="1"/>
  <c r="O17" i="1" s="1"/>
  <c r="O20" i="1" s="1"/>
  <c r="M13" i="1"/>
  <c r="L13" i="1"/>
  <c r="K13" i="1"/>
  <c r="J13" i="1"/>
  <c r="I13" i="1"/>
  <c r="I17" i="1" s="1"/>
  <c r="H13" i="1"/>
  <c r="G13" i="1"/>
  <c r="G17" i="1" s="1"/>
  <c r="F13" i="1"/>
  <c r="E13" i="1"/>
  <c r="E17" i="1" s="1"/>
  <c r="L19" i="1" l="1"/>
  <c r="E20" i="1"/>
  <c r="L20" i="1" s="1"/>
  <c r="G20" i="1"/>
  <c r="K20" i="1" s="1"/>
  <c r="I20" i="1"/>
  <c r="N20" i="1" s="1"/>
  <c r="M17" i="1"/>
  <c r="K19" i="1"/>
  <c r="K17" i="1"/>
  <c r="N13" i="1"/>
  <c r="N17" i="1" s="1"/>
  <c r="L17" i="1"/>
</calcChain>
</file>

<file path=xl/sharedStrings.xml><?xml version="1.0" encoding="utf-8"?>
<sst xmlns="http://schemas.openxmlformats.org/spreadsheetml/2006/main" count="85" uniqueCount="58">
  <si>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</si>
  <si>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</si>
  <si>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</si>
  <si>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</si>
  <si>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</si>
  <si>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</si>
  <si>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</si>
  <si>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</si>
  <si>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</si>
  <si>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</si>
  <si>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</si>
  <si>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</si>
  <si>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</si>
  <si>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</si>
  <si>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</si>
  <si>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</si>
  <si>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</si>
  <si>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</si>
  <si>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</si>
  <si>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</si>
  <si>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</si>
  <si>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</si>
  <si>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</si>
  <si>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</si>
  <si>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</si>
  <si>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</si>
  <si>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</si>
  <si>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</si>
  <si>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</si>
  <si>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</si>
  <si>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</si>
  <si>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</si>
  <si>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</si>
  <si>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</si>
  <si>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</si>
  <si>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</si>
  <si>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</si>
  <si>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</si>
  <si>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</si>
  <si>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Katri Lampinen</t>
  </si>
  <si>
    <t>7.-8.</t>
  </si>
  <si>
    <t>Roihu</t>
  </si>
  <si>
    <t>9.-10.</t>
  </si>
  <si>
    <t>11.-12.</t>
  </si>
  <si>
    <t>putoamissarja, uusinta</t>
  </si>
  <si>
    <t>16.3.1961</t>
  </si>
  <si>
    <t>MESTARUUSSARJA</t>
  </si>
  <si>
    <t>Cup</t>
  </si>
  <si>
    <t>Roihu = Roihu, Helsinki  (1957)</t>
  </si>
  <si>
    <t>2.</t>
  </si>
  <si>
    <t>5.</t>
  </si>
  <si>
    <t>7.</t>
  </si>
  <si>
    <t>suomensarja</t>
  </si>
  <si>
    <t xml:space="preserve">  14 v   2 kk 27 pv</t>
  </si>
  <si>
    <t xml:space="preserve">  17 v   2 kk 16 pv</t>
  </si>
  <si>
    <t>12.06. 1975  Roihu - PuMu  9-17</t>
  </si>
  <si>
    <t>01.06. 1978  PuMu - Roihu  3-39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</si>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</sst>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3" customWidth="1"/>
    <col min="3" max="3" width="9.28515625" style="73" customWidth="1"/>
    <col min="4" max="4" width="8.5703125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47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43" t="s">
        <v>40</v>
      </c>
      <c r="D4" s="41" t="s">
        <v>41</v>
      </c>
      <c r="E4" s="27">
        <v>3</v>
      </c>
      <c r="F4" s="27">
        <v>0</v>
      </c>
      <c r="G4" s="27">
        <v>0</v>
      </c>
      <c r="H4" s="27">
        <v>1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9">
        <v>1976</v>
      </c>
      <c r="C5" s="83"/>
      <c r="D5" s="80"/>
      <c r="E5" s="79"/>
      <c r="F5" s="79"/>
      <c r="G5" s="79"/>
      <c r="H5" s="79"/>
      <c r="I5" s="84"/>
      <c r="J5" s="84"/>
      <c r="K5" s="84"/>
      <c r="L5" s="84"/>
      <c r="M5" s="84"/>
      <c r="N5" s="8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9">
        <v>1977</v>
      </c>
      <c r="C6" s="83"/>
      <c r="D6" s="80"/>
      <c r="E6" s="79"/>
      <c r="F6" s="79"/>
      <c r="G6" s="79"/>
      <c r="H6" s="79"/>
      <c r="I6" s="84"/>
      <c r="J6" s="84"/>
      <c r="K6" s="84"/>
      <c r="L6" s="84"/>
      <c r="M6" s="84"/>
      <c r="N6" s="8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1978</v>
      </c>
      <c r="C7" s="43" t="s">
        <v>42</v>
      </c>
      <c r="D7" s="41" t="s">
        <v>41</v>
      </c>
      <c r="E7" s="27">
        <v>10</v>
      </c>
      <c r="F7" s="27">
        <v>0</v>
      </c>
      <c r="G7" s="27">
        <v>4</v>
      </c>
      <c r="H7" s="27">
        <v>16</v>
      </c>
      <c r="I7" s="75"/>
      <c r="J7" s="75"/>
      <c r="K7" s="75"/>
      <c r="L7" s="75"/>
      <c r="M7" s="75"/>
      <c r="N7" s="7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1979</v>
      </c>
      <c r="C8" s="43" t="s">
        <v>43</v>
      </c>
      <c r="D8" s="11" t="s">
        <v>41</v>
      </c>
      <c r="E8" s="27">
        <v>10</v>
      </c>
      <c r="F8" s="27">
        <v>0</v>
      </c>
      <c r="G8" s="27">
        <v>2</v>
      </c>
      <c r="H8" s="27">
        <v>8</v>
      </c>
      <c r="I8" s="75"/>
      <c r="J8" s="75"/>
      <c r="K8" s="75"/>
      <c r="L8" s="75"/>
      <c r="M8" s="75"/>
      <c r="N8" s="75"/>
      <c r="O8" s="25"/>
      <c r="P8" s="27"/>
      <c r="Q8" s="27"/>
      <c r="R8" s="27"/>
      <c r="S8" s="27"/>
      <c r="T8" s="27"/>
      <c r="U8" s="28">
        <v>2</v>
      </c>
      <c r="V8" s="28">
        <v>0</v>
      </c>
      <c r="W8" s="28">
        <v>0</v>
      </c>
      <c r="X8" s="28">
        <v>2</v>
      </c>
      <c r="Y8" s="28"/>
      <c r="Z8" s="27"/>
      <c r="AA8" s="27"/>
      <c r="AB8" s="27"/>
      <c r="AC8" s="27"/>
      <c r="AD8" s="27"/>
      <c r="AE8" s="27"/>
      <c r="AF8" s="22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9">
        <v>1980</v>
      </c>
      <c r="C9" s="79"/>
      <c r="D9" s="80" t="s">
        <v>41</v>
      </c>
      <c r="E9" s="79"/>
      <c r="F9" s="82" t="s">
        <v>52</v>
      </c>
      <c r="G9" s="79"/>
      <c r="H9" s="79"/>
      <c r="I9" s="79"/>
      <c r="J9" s="79"/>
      <c r="K9" s="79"/>
      <c r="L9" s="79"/>
      <c r="M9" s="79"/>
      <c r="N9" s="8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1981</v>
      </c>
      <c r="C10" s="27" t="s">
        <v>51</v>
      </c>
      <c r="D10" s="41" t="s">
        <v>41</v>
      </c>
      <c r="E10" s="27">
        <v>17</v>
      </c>
      <c r="F10" s="27">
        <v>0</v>
      </c>
      <c r="G10" s="27">
        <v>12</v>
      </c>
      <c r="H10" s="27">
        <v>13</v>
      </c>
      <c r="I10" s="27">
        <v>67</v>
      </c>
      <c r="J10" s="27">
        <v>12</v>
      </c>
      <c r="K10" s="27">
        <v>21</v>
      </c>
      <c r="L10" s="27">
        <v>22</v>
      </c>
      <c r="M10" s="27">
        <v>12</v>
      </c>
      <c r="N10" s="30">
        <v>0.60909090909090913</v>
      </c>
      <c r="O10" s="25">
        <v>110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>
        <v>1</v>
      </c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1982</v>
      </c>
      <c r="C11" s="27" t="s">
        <v>49</v>
      </c>
      <c r="D11" s="41" t="s">
        <v>41</v>
      </c>
      <c r="E11" s="27">
        <v>17</v>
      </c>
      <c r="F11" s="27">
        <v>0</v>
      </c>
      <c r="G11" s="27">
        <v>12</v>
      </c>
      <c r="H11" s="27">
        <v>11</v>
      </c>
      <c r="I11" s="27">
        <v>62</v>
      </c>
      <c r="J11" s="27">
        <v>12</v>
      </c>
      <c r="K11" s="27">
        <v>18</v>
      </c>
      <c r="L11" s="27">
        <v>20</v>
      </c>
      <c r="M11" s="27">
        <v>12</v>
      </c>
      <c r="N11" s="30">
        <v>0.65263157894736845</v>
      </c>
      <c r="O11" s="25">
        <v>95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>
        <v>1</v>
      </c>
      <c r="AC11" s="27"/>
      <c r="AD11" s="27">
        <v>1</v>
      </c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1983</v>
      </c>
      <c r="C12" s="27" t="s">
        <v>50</v>
      </c>
      <c r="D12" s="41" t="s">
        <v>41</v>
      </c>
      <c r="E12" s="27">
        <v>15</v>
      </c>
      <c r="F12" s="27">
        <v>0</v>
      </c>
      <c r="G12" s="27">
        <v>4</v>
      </c>
      <c r="H12" s="27">
        <v>8</v>
      </c>
      <c r="I12" s="27">
        <v>25</v>
      </c>
      <c r="J12" s="27">
        <v>8</v>
      </c>
      <c r="K12" s="27">
        <v>7</v>
      </c>
      <c r="L12" s="27">
        <v>6</v>
      </c>
      <c r="M12" s="27">
        <v>4</v>
      </c>
      <c r="N12" s="30">
        <v>0.46296296296296297</v>
      </c>
      <c r="O12" s="25">
        <v>54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>
        <v>1</v>
      </c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72</v>
      </c>
      <c r="F13" s="19">
        <f t="shared" si="0"/>
        <v>0</v>
      </c>
      <c r="G13" s="19">
        <f t="shared" si="0"/>
        <v>34</v>
      </c>
      <c r="H13" s="19">
        <f t="shared" si="0"/>
        <v>57</v>
      </c>
      <c r="I13" s="19">
        <f t="shared" si="0"/>
        <v>154</v>
      </c>
      <c r="J13" s="19">
        <f t="shared" si="0"/>
        <v>32</v>
      </c>
      <c r="K13" s="19">
        <f t="shared" si="0"/>
        <v>46</v>
      </c>
      <c r="L13" s="19">
        <f t="shared" si="0"/>
        <v>48</v>
      </c>
      <c r="M13" s="19">
        <f t="shared" si="0"/>
        <v>28</v>
      </c>
      <c r="N13" s="31">
        <f>PRODUCT(I13/O13)</f>
        <v>0.59459459459459463</v>
      </c>
      <c r="O13" s="32">
        <f>SUM(O10:O12)</f>
        <v>259</v>
      </c>
      <c r="P13" s="19">
        <f t="shared" ref="P13:AE13" si="1">SUM(P4:P12)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2</v>
      </c>
      <c r="V13" s="19">
        <f t="shared" si="1"/>
        <v>0</v>
      </c>
      <c r="W13" s="19">
        <f t="shared" si="1"/>
        <v>0</v>
      </c>
      <c r="X13" s="19">
        <f t="shared" si="1"/>
        <v>2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3</v>
      </c>
      <c r="AC13" s="19">
        <f t="shared" si="1"/>
        <v>0</v>
      </c>
      <c r="AD13" s="19">
        <f t="shared" si="1"/>
        <v>1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v>242.7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57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35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4"/>
      <c r="E17" s="27">
        <f>PRODUCT(E13)</f>
        <v>72</v>
      </c>
      <c r="F17" s="27">
        <f>PRODUCT(F13)</f>
        <v>0</v>
      </c>
      <c r="G17" s="27">
        <f>PRODUCT(G13)</f>
        <v>34</v>
      </c>
      <c r="H17" s="27">
        <f>PRODUCT(H13)</f>
        <v>57</v>
      </c>
      <c r="I17" s="27">
        <f>PRODUCT(I13)</f>
        <v>154</v>
      </c>
      <c r="J17" s="1"/>
      <c r="K17" s="45">
        <f>PRODUCT((F17+G17)/E17)</f>
        <v>0.47222222222222221</v>
      </c>
      <c r="L17" s="45">
        <f>PRODUCT(H17/E17)</f>
        <v>0.79166666666666663</v>
      </c>
      <c r="M17" s="45">
        <f>PRODUCT(I17/49)</f>
        <v>3.1428571428571428</v>
      </c>
      <c r="N17" s="30">
        <f>PRODUCT(N13)</f>
        <v>0.59459459459459463</v>
      </c>
      <c r="O17" s="25">
        <f>PRODUCT(O13)</f>
        <v>259</v>
      </c>
      <c r="P17" s="46" t="s">
        <v>31</v>
      </c>
      <c r="Q17" s="47"/>
      <c r="R17" s="47"/>
      <c r="S17" s="48" t="s">
        <v>55</v>
      </c>
      <c r="T17" s="48"/>
      <c r="U17" s="48"/>
      <c r="V17" s="48"/>
      <c r="W17" s="48"/>
      <c r="X17" s="48"/>
      <c r="Y17" s="48"/>
      <c r="Z17" s="48"/>
      <c r="AA17" s="48"/>
      <c r="AB17" s="49" t="s">
        <v>36</v>
      </c>
      <c r="AC17" s="48"/>
      <c r="AD17" s="48"/>
      <c r="AE17" s="49"/>
      <c r="AF17" s="76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0" t="s">
        <v>16</v>
      </c>
      <c r="C18" s="51"/>
      <c r="D18" s="52"/>
      <c r="E18" s="27"/>
      <c r="F18" s="27"/>
      <c r="G18" s="27"/>
      <c r="H18" s="27"/>
      <c r="I18" s="27"/>
      <c r="J18" s="1"/>
      <c r="K18" s="45"/>
      <c r="L18" s="45"/>
      <c r="M18" s="45"/>
      <c r="N18" s="30"/>
      <c r="O18" s="25"/>
      <c r="P18" s="53" t="s">
        <v>32</v>
      </c>
      <c r="Q18" s="54"/>
      <c r="R18" s="54"/>
      <c r="S18" s="55" t="s">
        <v>56</v>
      </c>
      <c r="T18" s="55"/>
      <c r="U18" s="55"/>
      <c r="V18" s="55"/>
      <c r="W18" s="55"/>
      <c r="X18" s="55"/>
      <c r="Y18" s="55"/>
      <c r="Z18" s="55"/>
      <c r="AA18" s="55"/>
      <c r="AB18" s="56" t="s">
        <v>38</v>
      </c>
      <c r="AC18" s="55"/>
      <c r="AD18" s="55"/>
      <c r="AE18" s="56"/>
      <c r="AF18" s="76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7" t="s">
        <v>17</v>
      </c>
      <c r="C19" s="58"/>
      <c r="D19" s="59"/>
      <c r="E19" s="28">
        <f>PRODUCT(U13)</f>
        <v>2</v>
      </c>
      <c r="F19" s="28">
        <f>PRODUCT(V13)</f>
        <v>0</v>
      </c>
      <c r="G19" s="28">
        <f>PRODUCT(W13)</f>
        <v>0</v>
      </c>
      <c r="H19" s="28">
        <f>PRODUCT(X13)</f>
        <v>2</v>
      </c>
      <c r="I19" s="28"/>
      <c r="J19" s="1"/>
      <c r="K19" s="60">
        <f>PRODUCT((F19+G19)/E19)</f>
        <v>0</v>
      </c>
      <c r="L19" s="60">
        <f>PRODUCT(H19/E19)</f>
        <v>1</v>
      </c>
      <c r="M19" s="60"/>
      <c r="N19" s="61"/>
      <c r="O19" s="25"/>
      <c r="P19" s="53" t="s">
        <v>33</v>
      </c>
      <c r="Q19" s="54"/>
      <c r="R19" s="54"/>
      <c r="S19" s="55" t="s">
        <v>55</v>
      </c>
      <c r="T19" s="55"/>
      <c r="U19" s="55"/>
      <c r="V19" s="55"/>
      <c r="W19" s="55"/>
      <c r="X19" s="55"/>
      <c r="Y19" s="55"/>
      <c r="Z19" s="55"/>
      <c r="AA19" s="55"/>
      <c r="AB19" s="56" t="s">
        <v>36</v>
      </c>
      <c r="AC19" s="55"/>
      <c r="AD19" s="55"/>
      <c r="AE19" s="56"/>
      <c r="AF19" s="76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19">
        <f>SUM(E17:E19)</f>
        <v>74</v>
      </c>
      <c r="F20" s="19">
        <f>SUM(F17:F19)</f>
        <v>0</v>
      </c>
      <c r="G20" s="19">
        <f>SUM(G17:G19)</f>
        <v>34</v>
      </c>
      <c r="H20" s="19">
        <f>SUM(H17:H19)</f>
        <v>59</v>
      </c>
      <c r="I20" s="19">
        <f>SUM(I17:I19)</f>
        <v>154</v>
      </c>
      <c r="J20" s="1"/>
      <c r="K20" s="65">
        <f>PRODUCT((F20+G20)/E20)</f>
        <v>0.45945945945945948</v>
      </c>
      <c r="L20" s="65">
        <f>PRODUCT(H20/E20)</f>
        <v>0.79729729729729726</v>
      </c>
      <c r="M20" s="65">
        <v>3.14</v>
      </c>
      <c r="N20" s="31">
        <f>PRODUCT(I20/O20)</f>
        <v>0.59459459459459463</v>
      </c>
      <c r="O20" s="25">
        <f>SUM(O17:O19)</f>
        <v>259</v>
      </c>
      <c r="P20" s="66" t="s">
        <v>34</v>
      </c>
      <c r="Q20" s="67"/>
      <c r="R20" s="67"/>
      <c r="S20" s="68"/>
      <c r="T20" s="68"/>
      <c r="U20" s="68"/>
      <c r="V20" s="68"/>
      <c r="W20" s="68"/>
      <c r="X20" s="68"/>
      <c r="Y20" s="68"/>
      <c r="Z20" s="68"/>
      <c r="AA20" s="68"/>
      <c r="AB20" s="69"/>
      <c r="AC20" s="68"/>
      <c r="AD20" s="68"/>
      <c r="AE20" s="69"/>
      <c r="AF20" s="77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37</v>
      </c>
      <c r="C22" s="1"/>
      <c r="D22" s="78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2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1"/>
      <c r="N26" s="7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2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2019-01-24T11:14:38Z</dcterms:modified>
</cp:coreProperties>
</file>