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M13" i="1" l="1"/>
  <c r="O8" i="1"/>
  <c r="O14" i="1"/>
  <c r="O18" i="1" s="1"/>
  <c r="O21" i="1" s="1"/>
  <c r="O9" i="1"/>
  <c r="O10" i="1"/>
  <c r="O7" i="1"/>
  <c r="O11" i="1"/>
  <c r="M14" i="1"/>
  <c r="AE14" i="1"/>
  <c r="AD14" i="1"/>
  <c r="AC14" i="1"/>
  <c r="AB14" i="1"/>
  <c r="AA14" i="1"/>
  <c r="Z14" i="1"/>
  <c r="Y14" i="1"/>
  <c r="I20" i="1"/>
  <c r="X14" i="1"/>
  <c r="H20" i="1"/>
  <c r="W14" i="1"/>
  <c r="G20" i="1"/>
  <c r="V14" i="1"/>
  <c r="F20" i="1"/>
  <c r="K20" i="1" s="1"/>
  <c r="U14" i="1"/>
  <c r="E20" i="1"/>
  <c r="L20" i="1" s="1"/>
  <c r="T14" i="1"/>
  <c r="S14" i="1"/>
  <c r="R14" i="1"/>
  <c r="Q14" i="1"/>
  <c r="P14" i="1"/>
  <c r="L14" i="1"/>
  <c r="K14" i="1"/>
  <c r="J14" i="1"/>
  <c r="I14" i="1"/>
  <c r="I18" i="1"/>
  <c r="I21" i="1" s="1"/>
  <c r="H14" i="1"/>
  <c r="H18" i="1"/>
  <c r="H21" i="1" s="1"/>
  <c r="G14" i="1"/>
  <c r="G18" i="1"/>
  <c r="G21" i="1" s="1"/>
  <c r="F14" i="1"/>
  <c r="E14" i="1"/>
  <c r="E18" i="1" s="1"/>
  <c r="M20" i="1"/>
  <c r="D15" i="1"/>
  <c r="F18" i="1"/>
  <c r="F21" i="1" s="1"/>
  <c r="N18" i="1"/>
  <c r="N21" i="1" l="1"/>
  <c r="E21" i="1"/>
  <c r="M21" i="1" s="1"/>
  <c r="M18" i="1"/>
  <c r="K18" i="1"/>
  <c r="L21" i="1"/>
  <c r="K21" i="1"/>
  <c r="L18" i="1"/>
</calcChain>
</file>

<file path=xl/sharedStrings.xml><?xml version="1.0" encoding="utf-8"?>
<sst xmlns="http://schemas.openxmlformats.org/spreadsheetml/2006/main" count="85" uniqueCount="58">
  <si>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</si>
  <si>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</si>
  <si>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</si>
  <si>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</si>
  <si>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</si>
  <si>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</si>
  <si>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</si>
  <si>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</si>
  <si>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</si>
  <si>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</si>
  <si>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</si>
  <si>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</si>
  <si>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</si>
  <si>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</si>
  <si>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</si>
  <si>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</si>
  <si>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</si>
  <si>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</si>
  <si>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</si>
  <si>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</si>
  <si>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</si>
  <si>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</si>
  <si>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</si>
  <si>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</si>
  <si>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</si>
  <si>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</si>
  <si>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</si>
  <si>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</si>
  <si>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</si>
  <si>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</si>
  <si>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</si>
  <si>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</si>
  <si>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</si>
  <si>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</si>
  <si>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</si>
  <si>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</si>
  <si>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</si>
  <si>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</si>
  <si>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</si>
  <si>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</si>
  <si>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</si>
  <si>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ViU</t>
  </si>
  <si>
    <t>ykköspesis</t>
  </si>
  <si>
    <t>superpesiskarsinta</t>
  </si>
  <si>
    <t>9.</t>
  </si>
  <si>
    <t>Satu Lappalainen</t>
  </si>
  <si>
    <t>6.6.1973</t>
  </si>
  <si>
    <t>JoMa</t>
  </si>
  <si>
    <t>suomensarja</t>
  </si>
  <si>
    <t>13.08. 2006  ViU - YPJ  0-2  (9-12, 9-10)</t>
  </si>
  <si>
    <t xml:space="preserve">  33 v   2 kk   7 pv</t>
  </si>
  <si>
    <t>25.06. 2007  ViU - YPJ  1-2  (2-1, 3-5, 0-3)</t>
  </si>
  <si>
    <t>5.  ottelu</t>
  </si>
  <si>
    <t xml:space="preserve">  34 v   0kk 19 pv</t>
  </si>
  <si>
    <t>ViU = Viinijärven Urheilijat  (1914)</t>
  </si>
  <si>
    <t>JoMa = Joensuun Maila  (1957)</t>
  </si>
  <si>
    <t>IPV</t>
  </si>
  <si>
    <t>IPV = Imatran Pallo-Veikot  (1955)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</si>
</sst>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0" fontId="1" fillId="9" borderId="3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/>
    <xf numFmtId="165" fontId="1" fillId="9" borderId="3" xfId="0" applyNumberFormat="1" applyFont="1" applyFill="1" applyBorder="1" applyAlignment="1">
      <alignment horizontal="center"/>
    </xf>
    <xf numFmtId="0" fontId="1" fillId="9" borderId="3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/>
    <xf numFmtId="0" fontId="1" fillId="9" borderId="3" xfId="0" applyFont="1" applyFill="1" applyBorder="1"/>
    <xf numFmtId="0" fontId="1" fillId="9" borderId="1" xfId="0" applyFont="1" applyFill="1" applyBorder="1" applyAlignment="1">
      <alignment horizontal="center"/>
    </xf>
    <xf numFmtId="0" fontId="1" fillId="8" borderId="3" xfId="0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6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6" customWidth="1"/>
    <col min="4" max="4" width="8.5703125" style="77" customWidth="1"/>
    <col min="5" max="12" width="5.7109375" style="77" customWidth="1"/>
    <col min="13" max="13" width="6.28515625" style="77" customWidth="1"/>
    <col min="14" max="14" width="8.28515625" style="77" customWidth="1"/>
    <col min="15" max="15" width="0.5703125" style="77" customWidth="1"/>
    <col min="16" max="23" width="5.7109375" style="7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45</v>
      </c>
      <c r="C1" s="2"/>
      <c r="D1" s="3"/>
      <c r="E1" s="4" t="s">
        <v>46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78">
        <v>1998</v>
      </c>
      <c r="C4" s="78"/>
      <c r="D4" s="92" t="s">
        <v>56</v>
      </c>
      <c r="E4" s="78"/>
      <c r="F4" s="79" t="s">
        <v>42</v>
      </c>
      <c r="G4" s="81"/>
      <c r="H4" s="88"/>
      <c r="I4" s="78"/>
      <c r="J4" s="78"/>
      <c r="K4" s="78"/>
      <c r="L4" s="78"/>
      <c r="M4" s="78"/>
      <c r="N4" s="82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1999</v>
      </c>
      <c r="C5" s="27"/>
      <c r="D5" s="29"/>
      <c r="E5" s="27"/>
      <c r="F5" s="27"/>
      <c r="G5" s="27"/>
      <c r="H5" s="27"/>
      <c r="I5" s="27"/>
      <c r="J5" s="27"/>
      <c r="K5" s="27"/>
      <c r="L5" s="27"/>
      <c r="M5" s="27"/>
      <c r="N5" s="30"/>
      <c r="O5" s="25">
        <v>0</v>
      </c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66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2000</v>
      </c>
      <c r="C6" s="27"/>
      <c r="D6" s="29"/>
      <c r="E6" s="27"/>
      <c r="F6" s="27"/>
      <c r="G6" s="27"/>
      <c r="H6" s="27"/>
      <c r="I6" s="27"/>
      <c r="J6" s="27"/>
      <c r="K6" s="27"/>
      <c r="L6" s="27"/>
      <c r="M6" s="27"/>
      <c r="N6" s="30"/>
      <c r="O6" s="25">
        <v>0</v>
      </c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66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83">
        <v>2001</v>
      </c>
      <c r="C7" s="83"/>
      <c r="D7" s="90" t="s">
        <v>47</v>
      </c>
      <c r="E7" s="83"/>
      <c r="F7" s="87" t="s">
        <v>48</v>
      </c>
      <c r="G7" s="91"/>
      <c r="H7" s="84"/>
      <c r="I7" s="83"/>
      <c r="J7" s="83"/>
      <c r="K7" s="83"/>
      <c r="L7" s="83"/>
      <c r="M7" s="83"/>
      <c r="N7" s="86"/>
      <c r="O7" s="25" t="e">
        <f>PRODUCT(I7/N7)</f>
        <v>#DIV/0!</v>
      </c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66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2002</v>
      </c>
      <c r="C8" s="27"/>
      <c r="D8" s="29"/>
      <c r="E8" s="27"/>
      <c r="F8" s="27"/>
      <c r="G8" s="27"/>
      <c r="H8" s="43"/>
      <c r="I8" s="27"/>
      <c r="J8" s="27"/>
      <c r="K8" s="27"/>
      <c r="L8" s="27"/>
      <c r="M8" s="27"/>
      <c r="N8" s="30"/>
      <c r="O8" s="25" t="e">
        <f>PRODUCT(I8/N8)</f>
        <v>#DIV/0!</v>
      </c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7">
        <v>2003</v>
      </c>
      <c r="C9" s="27"/>
      <c r="D9" s="29"/>
      <c r="E9" s="27"/>
      <c r="F9" s="27"/>
      <c r="G9" s="27"/>
      <c r="H9" s="27"/>
      <c r="I9" s="27"/>
      <c r="J9" s="27"/>
      <c r="K9" s="27"/>
      <c r="L9" s="27"/>
      <c r="M9" s="27"/>
      <c r="N9" s="30"/>
      <c r="O9" s="25" t="e">
        <f>PRODUCT(I9/N9)</f>
        <v>#DIV/0!</v>
      </c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83">
        <v>2004</v>
      </c>
      <c r="C10" s="84"/>
      <c r="D10" s="85" t="s">
        <v>47</v>
      </c>
      <c r="E10" s="83"/>
      <c r="F10" s="87" t="s">
        <v>48</v>
      </c>
      <c r="G10" s="91"/>
      <c r="H10" s="84"/>
      <c r="I10" s="83"/>
      <c r="J10" s="83"/>
      <c r="K10" s="83"/>
      <c r="L10" s="83"/>
      <c r="M10" s="83"/>
      <c r="N10" s="86"/>
      <c r="O10" s="25" t="e">
        <f>PRODUCT(I10/N10)</f>
        <v>#DIV/0!</v>
      </c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66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78">
        <v>2005</v>
      </c>
      <c r="C11" s="88"/>
      <c r="D11" s="89" t="s">
        <v>47</v>
      </c>
      <c r="E11" s="78"/>
      <c r="F11" s="79" t="s">
        <v>42</v>
      </c>
      <c r="G11" s="81"/>
      <c r="H11" s="80"/>
      <c r="I11" s="78"/>
      <c r="J11" s="78"/>
      <c r="K11" s="78"/>
      <c r="L11" s="78"/>
      <c r="M11" s="78"/>
      <c r="N11" s="82"/>
      <c r="O11" s="25" t="e">
        <f>PRODUCT(I11/N11)</f>
        <v>#DIV/0!</v>
      </c>
      <c r="P11" s="27"/>
      <c r="Q11" s="27"/>
      <c r="R11" s="27"/>
      <c r="S11" s="27"/>
      <c r="T11" s="27"/>
      <c r="U11" s="28"/>
      <c r="V11" s="28"/>
      <c r="W11" s="28"/>
      <c r="X11" s="28"/>
      <c r="Y11" s="28"/>
      <c r="Z11" s="27"/>
      <c r="AA11" s="27"/>
      <c r="AB11" s="27"/>
      <c r="AC11" s="27"/>
      <c r="AD11" s="27"/>
      <c r="AE11" s="27"/>
      <c r="AF11" s="66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78">
        <v>2006</v>
      </c>
      <c r="C12" s="88"/>
      <c r="D12" s="89" t="s">
        <v>41</v>
      </c>
      <c r="E12" s="78"/>
      <c r="F12" s="79" t="s">
        <v>42</v>
      </c>
      <c r="G12" s="81"/>
      <c r="H12" s="80"/>
      <c r="I12" s="78"/>
      <c r="J12" s="78"/>
      <c r="K12" s="78"/>
      <c r="L12" s="78"/>
      <c r="M12" s="78"/>
      <c r="N12" s="82"/>
      <c r="O12" s="25"/>
      <c r="P12" s="27"/>
      <c r="Q12" s="27"/>
      <c r="R12" s="27"/>
      <c r="S12" s="27"/>
      <c r="T12" s="27"/>
      <c r="U12" s="28">
        <v>2</v>
      </c>
      <c r="V12" s="28">
        <v>0</v>
      </c>
      <c r="W12" s="28">
        <v>6</v>
      </c>
      <c r="X12" s="28">
        <v>0</v>
      </c>
      <c r="Y12" s="28">
        <v>7</v>
      </c>
      <c r="Z12" s="27"/>
      <c r="AA12" s="27"/>
      <c r="AB12" s="27"/>
      <c r="AC12" s="27"/>
      <c r="AD12" s="27"/>
      <c r="AE12" s="27"/>
      <c r="AF12" s="61" t="s">
        <v>43</v>
      </c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27">
        <v>2007</v>
      </c>
      <c r="C13" s="43" t="s">
        <v>44</v>
      </c>
      <c r="D13" s="41" t="s">
        <v>41</v>
      </c>
      <c r="E13" s="27">
        <v>20</v>
      </c>
      <c r="F13" s="27">
        <v>0</v>
      </c>
      <c r="G13" s="27">
        <v>16</v>
      </c>
      <c r="H13" s="27">
        <v>1</v>
      </c>
      <c r="I13" s="27">
        <v>32</v>
      </c>
      <c r="J13" s="27">
        <v>0</v>
      </c>
      <c r="K13" s="27">
        <v>0</v>
      </c>
      <c r="L13" s="27">
        <v>16</v>
      </c>
      <c r="M13" s="27">
        <f>PRODUCT(F13+G13)</f>
        <v>16</v>
      </c>
      <c r="N13" s="30">
        <v>0.34</v>
      </c>
      <c r="O13" s="25">
        <v>94</v>
      </c>
      <c r="P13" s="27"/>
      <c r="Q13" s="27"/>
      <c r="R13" s="27"/>
      <c r="S13" s="27"/>
      <c r="T13" s="27"/>
      <c r="U13" s="28"/>
      <c r="V13" s="28"/>
      <c r="W13" s="28"/>
      <c r="X13" s="28"/>
      <c r="Y13" s="28"/>
      <c r="Z13" s="27"/>
      <c r="AA13" s="27"/>
      <c r="AB13" s="27"/>
      <c r="AC13" s="27"/>
      <c r="AD13" s="27"/>
      <c r="AE13" s="27"/>
      <c r="AF13" s="66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7" t="s">
        <v>9</v>
      </c>
      <c r="C14" s="18"/>
      <c r="D14" s="16"/>
      <c r="E14" s="19">
        <f t="shared" ref="E14:M14" si="0">SUM(E7:E13)</f>
        <v>20</v>
      </c>
      <c r="F14" s="19">
        <f t="shared" si="0"/>
        <v>0</v>
      </c>
      <c r="G14" s="19">
        <f t="shared" si="0"/>
        <v>16</v>
      </c>
      <c r="H14" s="19">
        <f t="shared" si="0"/>
        <v>1</v>
      </c>
      <c r="I14" s="19">
        <f t="shared" si="0"/>
        <v>32</v>
      </c>
      <c r="J14" s="19">
        <f t="shared" si="0"/>
        <v>0</v>
      </c>
      <c r="K14" s="19">
        <f t="shared" si="0"/>
        <v>0</v>
      </c>
      <c r="L14" s="19">
        <f t="shared" si="0"/>
        <v>16</v>
      </c>
      <c r="M14" s="19">
        <f t="shared" si="0"/>
        <v>16</v>
      </c>
      <c r="N14" s="31">
        <v>0.34</v>
      </c>
      <c r="O14" s="32">
        <f>SUM(O13:O13)</f>
        <v>94</v>
      </c>
      <c r="P14" s="19">
        <f t="shared" ref="P14:AE14" si="1">SUM(P7:P13)</f>
        <v>0</v>
      </c>
      <c r="Q14" s="19">
        <f t="shared" si="1"/>
        <v>0</v>
      </c>
      <c r="R14" s="19">
        <f t="shared" si="1"/>
        <v>0</v>
      </c>
      <c r="S14" s="19">
        <f t="shared" si="1"/>
        <v>0</v>
      </c>
      <c r="T14" s="19">
        <f t="shared" si="1"/>
        <v>0</v>
      </c>
      <c r="U14" s="19">
        <f t="shared" si="1"/>
        <v>2</v>
      </c>
      <c r="V14" s="19">
        <f t="shared" si="1"/>
        <v>0</v>
      </c>
      <c r="W14" s="19">
        <f t="shared" si="1"/>
        <v>6</v>
      </c>
      <c r="X14" s="19">
        <f t="shared" si="1"/>
        <v>0</v>
      </c>
      <c r="Y14" s="19">
        <f t="shared" si="1"/>
        <v>7</v>
      </c>
      <c r="Z14" s="19">
        <f t="shared" si="1"/>
        <v>0</v>
      </c>
      <c r="AA14" s="19">
        <f t="shared" si="1"/>
        <v>0</v>
      </c>
      <c r="AB14" s="19">
        <f t="shared" si="1"/>
        <v>0</v>
      </c>
      <c r="AC14" s="19">
        <f t="shared" si="1"/>
        <v>0</v>
      </c>
      <c r="AD14" s="19">
        <f t="shared" si="1"/>
        <v>0</v>
      </c>
      <c r="AE14" s="19">
        <f t="shared" si="1"/>
        <v>0</v>
      </c>
      <c r="AF14" s="14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29" t="s">
        <v>2</v>
      </c>
      <c r="C15" s="33"/>
      <c r="D15" s="34">
        <f>SUM(F14:H14)+((I14-F14-G14)/3)+(E14/3)+(Z14*25)+(AA14*25)+(AB14*10)+(AC14*25)+(AD14*20)+(AE14*15)</f>
        <v>29</v>
      </c>
      <c r="E15" s="1"/>
      <c r="F15" s="1"/>
      <c r="G15" s="1"/>
      <c r="H15" s="1"/>
      <c r="I15" s="1"/>
      <c r="J15" s="1"/>
      <c r="K15" s="1"/>
      <c r="L15" s="1"/>
      <c r="M15" s="1"/>
      <c r="N15" s="3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36"/>
      <c r="AE15" s="1"/>
      <c r="AF15" s="1"/>
      <c r="AG15" s="24"/>
      <c r="AH15" s="9"/>
      <c r="AI15" s="9"/>
      <c r="AJ15" s="9"/>
      <c r="AK15" s="9"/>
      <c r="AL15" s="9"/>
    </row>
    <row r="16" spans="1:38" s="10" customFormat="1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5"/>
      <c r="O16" s="37"/>
      <c r="P16" s="1"/>
      <c r="Q16" s="38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23" t="s">
        <v>16</v>
      </c>
      <c r="C17" s="40"/>
      <c r="D17" s="40"/>
      <c r="E17" s="19" t="s">
        <v>4</v>
      </c>
      <c r="F17" s="19" t="s">
        <v>13</v>
      </c>
      <c r="G17" s="16" t="s">
        <v>14</v>
      </c>
      <c r="H17" s="19" t="s">
        <v>15</v>
      </c>
      <c r="I17" s="19" t="s">
        <v>3</v>
      </c>
      <c r="J17" s="1"/>
      <c r="K17" s="19" t="s">
        <v>25</v>
      </c>
      <c r="L17" s="19" t="s">
        <v>26</v>
      </c>
      <c r="M17" s="19" t="s">
        <v>27</v>
      </c>
      <c r="N17" s="31" t="s">
        <v>38</v>
      </c>
      <c r="O17" s="25"/>
      <c r="P17" s="41" t="s">
        <v>33</v>
      </c>
      <c r="Q17" s="13"/>
      <c r="R17" s="13"/>
      <c r="S17" s="13"/>
      <c r="T17" s="42"/>
      <c r="U17" s="42"/>
      <c r="V17" s="42"/>
      <c r="W17" s="42"/>
      <c r="X17" s="42"/>
      <c r="Y17" s="13"/>
      <c r="Z17" s="13"/>
      <c r="AA17" s="13"/>
      <c r="AB17" s="13"/>
      <c r="AC17" s="13"/>
      <c r="AD17" s="13"/>
      <c r="AE17" s="13"/>
      <c r="AF17" s="43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41" t="s">
        <v>17</v>
      </c>
      <c r="C18" s="13"/>
      <c r="D18" s="44"/>
      <c r="E18" s="27">
        <f>PRODUCT(E14)</f>
        <v>20</v>
      </c>
      <c r="F18" s="27">
        <f>PRODUCT(F14)</f>
        <v>0</v>
      </c>
      <c r="G18" s="27">
        <f>PRODUCT(G14)</f>
        <v>16</v>
      </c>
      <c r="H18" s="27">
        <f>PRODUCT(H14)</f>
        <v>1</v>
      </c>
      <c r="I18" s="27">
        <f>PRODUCT(I14)</f>
        <v>32</v>
      </c>
      <c r="J18" s="1"/>
      <c r="K18" s="45">
        <f>PRODUCT((F18+G18)/E18)</f>
        <v>0.8</v>
      </c>
      <c r="L18" s="45">
        <f>PRODUCT(H18/E18)</f>
        <v>0.05</v>
      </c>
      <c r="M18" s="45">
        <f>PRODUCT(I18/E18)</f>
        <v>1.6</v>
      </c>
      <c r="N18" s="30">
        <f>PRODUCT(N14)</f>
        <v>0.34</v>
      </c>
      <c r="O18" s="25">
        <f>PRODUCT(O14)</f>
        <v>94</v>
      </c>
      <c r="P18" s="46" t="s">
        <v>34</v>
      </c>
      <c r="Q18" s="47"/>
      <c r="R18" s="47"/>
      <c r="S18" s="48" t="s">
        <v>49</v>
      </c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9" t="s">
        <v>39</v>
      </c>
      <c r="AE18" s="49"/>
      <c r="AF18" s="50" t="s">
        <v>50</v>
      </c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51" t="s">
        <v>18</v>
      </c>
      <c r="C19" s="52"/>
      <c r="D19" s="53"/>
      <c r="E19" s="27"/>
      <c r="F19" s="27"/>
      <c r="G19" s="27"/>
      <c r="H19" s="27"/>
      <c r="I19" s="27"/>
      <c r="J19" s="1"/>
      <c r="K19" s="45"/>
      <c r="L19" s="45"/>
      <c r="M19" s="45"/>
      <c r="N19" s="30"/>
      <c r="O19" s="25"/>
      <c r="P19" s="54" t="s">
        <v>35</v>
      </c>
      <c r="Q19" s="55"/>
      <c r="R19" s="55"/>
      <c r="S19" s="56" t="s">
        <v>49</v>
      </c>
      <c r="T19" s="56"/>
      <c r="U19" s="56"/>
      <c r="V19" s="56"/>
      <c r="W19" s="56"/>
      <c r="X19" s="56"/>
      <c r="Y19" s="56"/>
      <c r="Z19" s="56"/>
      <c r="AA19" s="56"/>
      <c r="AB19" s="56"/>
      <c r="AC19" s="56"/>
      <c r="AD19" s="57" t="s">
        <v>39</v>
      </c>
      <c r="AE19" s="57"/>
      <c r="AF19" s="58" t="s">
        <v>50</v>
      </c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59" t="s">
        <v>19</v>
      </c>
      <c r="C20" s="60"/>
      <c r="D20" s="61"/>
      <c r="E20" s="28">
        <f>PRODUCT(U14)</f>
        <v>2</v>
      </c>
      <c r="F20" s="28">
        <f>PRODUCT(V14)</f>
        <v>0</v>
      </c>
      <c r="G20" s="28">
        <f>PRODUCT(W14)</f>
        <v>6</v>
      </c>
      <c r="H20" s="28">
        <f>PRODUCT(X14)</f>
        <v>0</v>
      </c>
      <c r="I20" s="28">
        <f>PRODUCT(Y14)</f>
        <v>7</v>
      </c>
      <c r="J20" s="1"/>
      <c r="K20" s="62">
        <f>PRODUCT((F20+G20)/E20)</f>
        <v>3</v>
      </c>
      <c r="L20" s="62">
        <f>PRODUCT(H20/E20)</f>
        <v>0</v>
      </c>
      <c r="M20" s="62">
        <f>PRODUCT(I20/E20)</f>
        <v>3.5</v>
      </c>
      <c r="N20" s="63">
        <v>0.5</v>
      </c>
      <c r="O20" s="25">
        <v>14</v>
      </c>
      <c r="P20" s="54" t="s">
        <v>36</v>
      </c>
      <c r="Q20" s="55"/>
      <c r="R20" s="55"/>
      <c r="S20" s="56" t="s">
        <v>51</v>
      </c>
      <c r="T20" s="56"/>
      <c r="U20" s="56"/>
      <c r="V20" s="56"/>
      <c r="W20" s="56"/>
      <c r="X20" s="56"/>
      <c r="Y20" s="56"/>
      <c r="Z20" s="56"/>
      <c r="AA20" s="56"/>
      <c r="AB20" s="56"/>
      <c r="AC20" s="56"/>
      <c r="AD20" s="57" t="s">
        <v>52</v>
      </c>
      <c r="AE20" s="57"/>
      <c r="AF20" s="58" t="s">
        <v>53</v>
      </c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64" t="s">
        <v>20</v>
      </c>
      <c r="C21" s="65"/>
      <c r="D21" s="66"/>
      <c r="E21" s="19">
        <f>SUM(E18:E20)</f>
        <v>22</v>
      </c>
      <c r="F21" s="19">
        <f>SUM(F18:F20)</f>
        <v>0</v>
      </c>
      <c r="G21" s="19">
        <f>SUM(G18:G20)</f>
        <v>22</v>
      </c>
      <c r="H21" s="19">
        <f>SUM(H18:H20)</f>
        <v>1</v>
      </c>
      <c r="I21" s="19">
        <f>SUM(I18:I20)</f>
        <v>39</v>
      </c>
      <c r="J21" s="1"/>
      <c r="K21" s="67">
        <f>PRODUCT((F21+G21)/E21)</f>
        <v>1</v>
      </c>
      <c r="L21" s="67">
        <f>PRODUCT(H21/E21)</f>
        <v>4.5454545454545456E-2</v>
      </c>
      <c r="M21" s="67">
        <f>PRODUCT(I21/E21)</f>
        <v>1.7727272727272727</v>
      </c>
      <c r="N21" s="31">
        <f>PRODUCT(I21/O21)</f>
        <v>0.3611111111111111</v>
      </c>
      <c r="O21" s="25">
        <f>SUM(O18:O20)</f>
        <v>108</v>
      </c>
      <c r="P21" s="68" t="s">
        <v>37</v>
      </c>
      <c r="Q21" s="69"/>
      <c r="R21" s="69"/>
      <c r="S21" s="70"/>
      <c r="T21" s="70"/>
      <c r="U21" s="70"/>
      <c r="V21" s="70"/>
      <c r="W21" s="70"/>
      <c r="X21" s="70"/>
      <c r="Y21" s="70"/>
      <c r="Z21" s="70"/>
      <c r="AA21" s="70"/>
      <c r="AB21" s="70"/>
      <c r="AC21" s="70"/>
      <c r="AD21" s="70"/>
      <c r="AE21" s="71"/>
      <c r="AF21" s="72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36"/>
      <c r="C22" s="36"/>
      <c r="D22" s="36"/>
      <c r="E22" s="36"/>
      <c r="F22" s="36"/>
      <c r="G22" s="36"/>
      <c r="H22" s="36"/>
      <c r="I22" s="36"/>
      <c r="J22" s="1"/>
      <c r="K22" s="36"/>
      <c r="L22" s="36"/>
      <c r="M22" s="36"/>
      <c r="N22" s="35"/>
      <c r="O22" s="25"/>
      <c r="P22" s="1"/>
      <c r="Q22" s="38"/>
      <c r="R22" s="1"/>
      <c r="S22" s="1"/>
      <c r="T22" s="25"/>
      <c r="U22" s="25"/>
      <c r="V22" s="73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 t="s">
        <v>40</v>
      </c>
      <c r="C23" s="1"/>
      <c r="D23" s="1" t="s">
        <v>57</v>
      </c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 t="s">
        <v>55</v>
      </c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 t="s">
        <v>54</v>
      </c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s="75" customFormat="1" ht="15" customHeight="1" x14ac:dyDescent="0.25">
      <c r="A27" s="1"/>
      <c r="B27" s="1"/>
      <c r="C27" s="9"/>
      <c r="D27" s="9"/>
      <c r="E27" s="1"/>
      <c r="F27" s="1"/>
      <c r="G27" s="1"/>
      <c r="H27" s="1"/>
      <c r="I27" s="1"/>
      <c r="J27" s="1"/>
      <c r="K27" s="1"/>
      <c r="L27" s="1"/>
      <c r="M27" s="74"/>
      <c r="N27" s="74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s="75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s="75" customFormat="1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25"/>
      <c r="AA29" s="25"/>
      <c r="AB29" s="25"/>
      <c r="AC29" s="25"/>
      <c r="AD29" s="25"/>
      <c r="AE29" s="25"/>
      <c r="AF29" s="25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25"/>
      <c r="AA30" s="25"/>
      <c r="AB30" s="25"/>
      <c r="AC30" s="25"/>
      <c r="AD30" s="25"/>
      <c r="AE30" s="25"/>
      <c r="AF30" s="25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25"/>
      <c r="AA31" s="25"/>
      <c r="AB31" s="25"/>
      <c r="AC31" s="25"/>
      <c r="AD31" s="25"/>
      <c r="AE31" s="25"/>
      <c r="AF31" s="25"/>
      <c r="AG31" s="9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5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9"/>
      <c r="D33" s="9"/>
      <c r="E33" s="1"/>
      <c r="F33" s="1"/>
      <c r="G33" s="1"/>
      <c r="H33" s="1"/>
      <c r="I33" s="1"/>
      <c r="J33" s="1"/>
      <c r="K33" s="1"/>
      <c r="L33" s="1"/>
      <c r="M33" s="74"/>
      <c r="N33" s="35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9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9"/>
      <c r="D34" s="9"/>
      <c r="E34" s="1"/>
      <c r="F34" s="1"/>
      <c r="G34" s="1"/>
      <c r="H34" s="1"/>
      <c r="I34" s="1"/>
      <c r="J34" s="1"/>
      <c r="K34" s="1"/>
      <c r="L34" s="1"/>
      <c r="M34" s="74"/>
      <c r="N34" s="74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9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38"/>
      <c r="R35" s="1"/>
      <c r="S35" s="1"/>
      <c r="T35" s="25"/>
      <c r="U35" s="25"/>
      <c r="V35" s="73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9"/>
      <c r="AH35" s="75"/>
      <c r="AI35" s="75"/>
      <c r="AJ35" s="75"/>
      <c r="AK35" s="75"/>
      <c r="AL35" s="75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38"/>
      <c r="R36" s="1"/>
      <c r="S36" s="1"/>
      <c r="T36" s="25"/>
      <c r="U36" s="25"/>
      <c r="V36" s="73"/>
      <c r="W36" s="73"/>
      <c r="X36" s="25"/>
      <c r="Y36" s="25"/>
      <c r="Z36" s="25"/>
      <c r="AA36" s="25"/>
      <c r="AB36" s="25"/>
      <c r="AC36" s="25"/>
      <c r="AD36" s="25"/>
      <c r="AE36" s="25"/>
      <c r="AF36" s="25"/>
      <c r="AG36" s="9"/>
      <c r="AH36" s="75"/>
      <c r="AI36" s="75"/>
      <c r="AJ36" s="75"/>
      <c r="AK36" s="75"/>
      <c r="AL36" s="75"/>
    </row>
    <row r="37" spans="1:38" ht="15" customHeight="1" x14ac:dyDescent="0.25">
      <c r="A37" s="76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38"/>
      <c r="R37" s="1"/>
      <c r="S37" s="1"/>
      <c r="T37" s="25"/>
      <c r="U37" s="25"/>
      <c r="V37" s="73"/>
      <c r="W37" s="73"/>
      <c r="X37" s="25"/>
      <c r="Y37" s="25"/>
      <c r="Z37" s="25"/>
      <c r="AA37" s="25"/>
      <c r="AB37" s="25"/>
      <c r="AC37" s="25"/>
      <c r="AD37" s="25"/>
      <c r="AE37" s="25"/>
      <c r="AF37" s="25"/>
      <c r="AG37" s="9"/>
    </row>
    <row r="38" spans="1:38" ht="15" customHeight="1" x14ac:dyDescent="0.25">
      <c r="A38" s="76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38"/>
      <c r="R38" s="1"/>
      <c r="S38" s="1"/>
      <c r="T38" s="25"/>
      <c r="U38" s="25"/>
      <c r="V38" s="73"/>
      <c r="W38" s="73"/>
      <c r="X38" s="25"/>
      <c r="Y38" s="25"/>
      <c r="Z38" s="25"/>
      <c r="AA38" s="25"/>
      <c r="AB38" s="25"/>
      <c r="AC38" s="25"/>
      <c r="AD38" s="25"/>
      <c r="AE38" s="25"/>
      <c r="AF38" s="25"/>
      <c r="AG38" s="9"/>
    </row>
    <row r="39" spans="1:38" ht="15" customHeight="1" x14ac:dyDescent="0.25">
      <c r="A39" s="76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5"/>
      <c r="O39" s="25"/>
      <c r="P39" s="1"/>
      <c r="Q39" s="38"/>
      <c r="R39" s="1"/>
      <c r="S39" s="1"/>
      <c r="T39" s="25"/>
      <c r="U39" s="25"/>
      <c r="V39" s="73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9"/>
    </row>
    <row r="40" spans="1:38" ht="15" customHeight="1" x14ac:dyDescent="0.25">
      <c r="A40" s="76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74"/>
      <c r="N40" s="35"/>
      <c r="O40" s="25"/>
      <c r="P40" s="1"/>
      <c r="Q40" s="38"/>
      <c r="R40" s="1"/>
      <c r="S40" s="25"/>
      <c r="T40" s="25"/>
      <c r="U40" s="25"/>
      <c r="V40" s="25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9"/>
    </row>
    <row r="41" spans="1:38" ht="15" customHeight="1" x14ac:dyDescent="0.25">
      <c r="A41" s="76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38"/>
      <c r="R41" s="1"/>
      <c r="S41" s="1"/>
      <c r="T41" s="25"/>
      <c r="U41" s="25"/>
      <c r="V41" s="73"/>
      <c r="W41" s="73"/>
      <c r="X41" s="25"/>
      <c r="Y41" s="25"/>
      <c r="Z41" s="25"/>
      <c r="AA41" s="25"/>
      <c r="AB41" s="25"/>
      <c r="AC41" s="25"/>
      <c r="AD41" s="25"/>
      <c r="AE41" s="25"/>
      <c r="AF41" s="25"/>
      <c r="AG41" s="9"/>
    </row>
    <row r="42" spans="1:38" ht="15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38"/>
      <c r="R42" s="1"/>
      <c r="S42" s="1"/>
      <c r="T42" s="25"/>
      <c r="U42" s="25"/>
      <c r="V42" s="73"/>
      <c r="W42" s="1"/>
      <c r="X42" s="1"/>
      <c r="Y42" s="1"/>
      <c r="Z42" s="1"/>
      <c r="AA42" s="1"/>
      <c r="AB42" s="1"/>
      <c r="AC42" s="1"/>
      <c r="AD42" s="1"/>
      <c r="AE42" s="1"/>
      <c r="AF42" s="39"/>
    </row>
    <row r="43" spans="1:38" ht="15" customHeight="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38"/>
      <c r="R43" s="1"/>
      <c r="S43" s="1"/>
      <c r="T43" s="25"/>
      <c r="U43" s="25"/>
      <c r="V43" s="73"/>
      <c r="W43" s="1"/>
      <c r="X43" s="1"/>
      <c r="Y43" s="1"/>
      <c r="Z43" s="1"/>
      <c r="AA43" s="1"/>
      <c r="AB43" s="1"/>
      <c r="AC43" s="1"/>
      <c r="AD43" s="1"/>
      <c r="AE43" s="1"/>
      <c r="AF43" s="39"/>
    </row>
    <row r="44" spans="1:38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38"/>
      <c r="R44" s="1"/>
      <c r="S44" s="1"/>
      <c r="T44" s="25"/>
      <c r="U44" s="25"/>
      <c r="V44" s="73"/>
      <c r="W44" s="1"/>
      <c r="X44" s="1"/>
      <c r="Y44" s="1"/>
      <c r="Z44" s="1"/>
      <c r="AA44" s="1"/>
      <c r="AB44" s="1"/>
      <c r="AC44" s="1"/>
      <c r="AD44" s="1"/>
      <c r="AE44" s="1"/>
      <c r="AF44" s="39"/>
    </row>
    <row r="45" spans="1:38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38"/>
      <c r="R45" s="1"/>
      <c r="S45" s="1"/>
      <c r="T45" s="25"/>
      <c r="U45" s="25"/>
      <c r="V45" s="73"/>
      <c r="W45" s="1"/>
      <c r="X45" s="1"/>
      <c r="Y45" s="1"/>
      <c r="Z45" s="1"/>
      <c r="AA45" s="1"/>
      <c r="AB45" s="1"/>
      <c r="AC45" s="1"/>
      <c r="AD45" s="1"/>
      <c r="AE45" s="1"/>
      <c r="AF45" s="39"/>
    </row>
    <row r="46" spans="1:38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38"/>
      <c r="R46" s="1"/>
      <c r="S46" s="1"/>
      <c r="T46" s="25"/>
      <c r="U46" s="25"/>
      <c r="V46" s="73"/>
      <c r="W46" s="1"/>
      <c r="X46" s="1"/>
      <c r="Y46" s="1"/>
      <c r="Z46" s="1"/>
      <c r="AA46" s="1"/>
      <c r="AB46" s="1"/>
      <c r="AC46" s="1"/>
      <c r="AD46" s="1"/>
      <c r="AE46" s="1"/>
      <c r="AF46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2019-01-24T19:52:15Z</dcterms:modified>
</cp:coreProperties>
</file>