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M7" i="1"/>
  <c r="M6" i="1"/>
  <c r="M4" i="1"/>
  <c r="O8" i="1"/>
  <c r="N8" i="1" s="1"/>
  <c r="N12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D9" i="1"/>
  <c r="M8" i="1"/>
  <c r="I15" i="1" l="1"/>
  <c r="M15" i="1" s="1"/>
  <c r="M12" i="1"/>
  <c r="F15" i="1"/>
  <c r="K15" i="1" s="1"/>
  <c r="K12" i="1"/>
  <c r="H15" i="1"/>
  <c r="L15" i="1" s="1"/>
  <c r="L12" i="1"/>
  <c r="O12" i="1"/>
  <c r="O15" i="1" s="1"/>
  <c r="N15" i="1" s="1"/>
</calcChain>
</file>

<file path=xl/sharedStrings.xml><?xml version="1.0" encoding="utf-8"?>
<sst xmlns="http://schemas.openxmlformats.org/spreadsheetml/2006/main" count="76" uniqueCount="53">
  <si>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</si>
  <si>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</si>
  <si>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</si>
  <si>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</si>
  <si>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</si>
  <si>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</si>
  <si>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</si>
  <si>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</si>
  <si>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</si>
  <si>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</si>
  <si>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</si>
  <si>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</si>
  <si>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</si>
  <si>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</si>
  <si>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</si>
  <si>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</si>
  <si>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</si>
  <si>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</si>
  <si>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</si>
  <si>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</si>
  <si>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</si>
  <si>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</si>
  <si>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</si>
  <si>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</si>
  <si>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</si>
  <si>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</si>
  <si>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</si>
  <si>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</si>
  <si>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</si>
  <si>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</si>
  <si>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</si>
  <si>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</si>
  <si>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</si>
  <si>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</si>
  <si>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</si>
  <si>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Virkiä = Lapuan Virkiä  (1907)</t>
  </si>
  <si>
    <t>Minna Lassila</t>
  </si>
  <si>
    <t>7.</t>
  </si>
  <si>
    <t>Virkiä</t>
  </si>
  <si>
    <t>----</t>
  </si>
  <si>
    <t>2.</t>
  </si>
  <si>
    <t>play off</t>
  </si>
  <si>
    <t>3.</t>
  </si>
  <si>
    <t>1.</t>
  </si>
  <si>
    <t>1.8.1966</t>
  </si>
  <si>
    <t>ENSIMMÄISET</t>
  </si>
  <si>
    <t>Ottelu</t>
  </si>
  <si>
    <t>1.  ottelu</t>
  </si>
  <si>
    <t>Lyöty juoksu</t>
  </si>
  <si>
    <t>Tuotu juoksu</t>
  </si>
  <si>
    <t>Kunnari</t>
  </si>
  <si>
    <t>07.05. 1989  Roihu - Virkiä  11-10</t>
  </si>
  <si>
    <t xml:space="preserve">  22 v   9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</si>
</sst>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37</v>
      </c>
      <c r="D4" s="29" t="s">
        <v>38</v>
      </c>
      <c r="E4" s="59">
        <v>18</v>
      </c>
      <c r="F4" s="27">
        <v>0</v>
      </c>
      <c r="G4" s="60">
        <v>14</v>
      </c>
      <c r="H4" s="27">
        <v>12</v>
      </c>
      <c r="I4" s="27">
        <v>81</v>
      </c>
      <c r="J4" s="27">
        <v>23</v>
      </c>
      <c r="K4" s="27">
        <v>24</v>
      </c>
      <c r="L4" s="27">
        <v>20</v>
      </c>
      <c r="M4" s="27">
        <f>PRODUCT(F4+G4)</f>
        <v>14</v>
      </c>
      <c r="N4" s="61" t="s">
        <v>39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1990</v>
      </c>
      <c r="C5" s="27" t="s">
        <v>40</v>
      </c>
      <c r="D5" s="29" t="s">
        <v>38</v>
      </c>
      <c r="E5" s="59">
        <v>22</v>
      </c>
      <c r="F5" s="27">
        <v>0</v>
      </c>
      <c r="G5" s="27">
        <v>9</v>
      </c>
      <c r="H5" s="27">
        <v>39</v>
      </c>
      <c r="I5" s="27">
        <v>126</v>
      </c>
      <c r="J5" s="27">
        <v>40</v>
      </c>
      <c r="K5" s="27">
        <v>45</v>
      </c>
      <c r="L5" s="27">
        <v>32</v>
      </c>
      <c r="M5" s="27">
        <v>9</v>
      </c>
      <c r="N5" s="62">
        <v>0.62</v>
      </c>
      <c r="O5" s="37">
        <f>PRODUCT(I5/N5)</f>
        <v>203.2258064516129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 t="s">
        <v>41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1991</v>
      </c>
      <c r="C6" s="27" t="s">
        <v>42</v>
      </c>
      <c r="D6" s="29" t="s">
        <v>38</v>
      </c>
      <c r="E6" s="59">
        <v>22</v>
      </c>
      <c r="F6" s="27">
        <v>0</v>
      </c>
      <c r="G6" s="27">
        <v>11</v>
      </c>
      <c r="H6" s="27">
        <v>40</v>
      </c>
      <c r="I6" s="27">
        <v>116</v>
      </c>
      <c r="J6" s="27">
        <v>50</v>
      </c>
      <c r="K6" s="27">
        <v>41</v>
      </c>
      <c r="L6" s="27">
        <v>14</v>
      </c>
      <c r="M6" s="27">
        <f>SUM(F6+G6)</f>
        <v>11</v>
      </c>
      <c r="N6" s="62">
        <v>0.61699999999999999</v>
      </c>
      <c r="O6" s="37">
        <f>PRODUCT(I6/N6)</f>
        <v>188.0064829821718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4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 t="s">
        <v>43</v>
      </c>
      <c r="D7" s="29" t="s">
        <v>38</v>
      </c>
      <c r="E7" s="59">
        <v>19</v>
      </c>
      <c r="F7" s="27">
        <v>1</v>
      </c>
      <c r="G7" s="27">
        <v>9</v>
      </c>
      <c r="H7" s="27">
        <v>20</v>
      </c>
      <c r="I7" s="27">
        <v>70</v>
      </c>
      <c r="J7" s="27">
        <v>24</v>
      </c>
      <c r="K7" s="27">
        <v>23</v>
      </c>
      <c r="L7" s="27">
        <v>13</v>
      </c>
      <c r="M7" s="27">
        <f>SUM(F7+G7)</f>
        <v>10</v>
      </c>
      <c r="N7" s="62">
        <v>0.55600000000000005</v>
      </c>
      <c r="O7" s="37">
        <f>PRODUCT(I7/N7)</f>
        <v>125.89928057553956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4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81</v>
      </c>
      <c r="F8" s="19">
        <f t="shared" si="0"/>
        <v>1</v>
      </c>
      <c r="G8" s="19">
        <f t="shared" si="0"/>
        <v>43</v>
      </c>
      <c r="H8" s="19">
        <f t="shared" si="0"/>
        <v>111</v>
      </c>
      <c r="I8" s="19">
        <f t="shared" si="0"/>
        <v>393</v>
      </c>
      <c r="J8" s="19">
        <f t="shared" si="0"/>
        <v>137</v>
      </c>
      <c r="K8" s="19">
        <f t="shared" si="0"/>
        <v>133</v>
      </c>
      <c r="L8" s="19">
        <f t="shared" si="0"/>
        <v>79</v>
      </c>
      <c r="M8" s="19">
        <f t="shared" si="0"/>
        <v>44</v>
      </c>
      <c r="N8" s="31">
        <f>PRODUCT(312/O8)</f>
        <v>0.60332808533498428</v>
      </c>
      <c r="O8" s="32">
        <f t="shared" ref="O8:AE8" si="1">SUM(O4:O7)</f>
        <v>517.13157000932426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1</v>
      </c>
      <c r="AD8" s="19">
        <f t="shared" si="1"/>
        <v>1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358.33333333333331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45</v>
      </c>
      <c r="Q11" s="13"/>
      <c r="R11" s="13"/>
      <c r="S11" s="13"/>
      <c r="T11" s="63"/>
      <c r="U11" s="63"/>
      <c r="V11" s="63"/>
      <c r="W11" s="63"/>
      <c r="X11" s="63"/>
      <c r="Y11" s="13"/>
      <c r="Z11" s="13"/>
      <c r="AA11" s="13"/>
      <c r="AB11" s="12"/>
      <c r="AC11" s="13"/>
      <c r="AD11" s="13"/>
      <c r="AE11" s="13"/>
      <c r="AF11" s="6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81</v>
      </c>
      <c r="F12" s="27">
        <f>PRODUCT(F8)</f>
        <v>1</v>
      </c>
      <c r="G12" s="27">
        <f>PRODUCT(G8)</f>
        <v>43</v>
      </c>
      <c r="H12" s="27">
        <f>PRODUCT(H8)</f>
        <v>111</v>
      </c>
      <c r="I12" s="27">
        <f>PRODUCT(I8)</f>
        <v>393</v>
      </c>
      <c r="J12" s="1"/>
      <c r="K12" s="43">
        <f>PRODUCT((F12+G12)/E12)</f>
        <v>0.54320987654320985</v>
      </c>
      <c r="L12" s="43">
        <f>PRODUCT(H12/E12)</f>
        <v>1.3703703703703705</v>
      </c>
      <c r="M12" s="43">
        <f>PRODUCT(I12/E12)</f>
        <v>4.8518518518518521</v>
      </c>
      <c r="N12" s="30">
        <f>PRODUCT(N8)</f>
        <v>0.60332808533498428</v>
      </c>
      <c r="O12" s="25">
        <f>PRODUCT(O8)</f>
        <v>517.13157000932426</v>
      </c>
      <c r="P12" s="64" t="s">
        <v>46</v>
      </c>
      <c r="Q12" s="65"/>
      <c r="R12" s="65"/>
      <c r="S12" s="66" t="s">
        <v>51</v>
      </c>
      <c r="T12" s="66"/>
      <c r="U12" s="66"/>
      <c r="V12" s="66"/>
      <c r="W12" s="66"/>
      <c r="X12" s="66"/>
      <c r="Y12" s="66"/>
      <c r="Z12" s="66"/>
      <c r="AA12" s="66"/>
      <c r="AB12" s="67"/>
      <c r="AC12" s="66"/>
      <c r="AD12" s="68" t="s">
        <v>47</v>
      </c>
      <c r="AE12" s="68"/>
      <c r="AF12" s="69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0" t="s">
        <v>48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0" t="s">
        <v>49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3"/>
      <c r="AC14" s="72"/>
      <c r="AD14" s="74"/>
      <c r="AE14" s="74"/>
      <c r="AF14" s="7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81</v>
      </c>
      <c r="F15" s="19">
        <f>SUM(F12:F14)</f>
        <v>1</v>
      </c>
      <c r="G15" s="19">
        <f>SUM(G12:G14)</f>
        <v>43</v>
      </c>
      <c r="H15" s="19">
        <f>SUM(H12:H14)</f>
        <v>111</v>
      </c>
      <c r="I15" s="19">
        <f>SUM(I12:I14)</f>
        <v>393</v>
      </c>
      <c r="J15" s="1"/>
      <c r="K15" s="55">
        <f>PRODUCT((F15+G15)/E15)</f>
        <v>0.54320987654320985</v>
      </c>
      <c r="L15" s="55">
        <f>PRODUCT(H15/E15)</f>
        <v>1.3703703703703705</v>
      </c>
      <c r="M15" s="55">
        <f>PRODUCT(I15/E15)</f>
        <v>4.8518518518518521</v>
      </c>
      <c r="N15" s="31">
        <f>PRODUCT(312/O15)</f>
        <v>0.60332808533498428</v>
      </c>
      <c r="O15" s="25">
        <f>SUM(O12:O14)</f>
        <v>517.13157000932426</v>
      </c>
      <c r="P15" s="76" t="s">
        <v>50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/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2019-01-24T19:50:29Z</dcterms:modified>
</cp:coreProperties>
</file>