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0" i="1" l="1"/>
  <c r="O14" i="1" s="1"/>
  <c r="O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H10" i="1"/>
  <c r="G10" i="1"/>
  <c r="G14" i="1" s="1"/>
  <c r="F10" i="1"/>
  <c r="E10" i="1"/>
  <c r="F14" i="1" l="1"/>
  <c r="D11" i="1"/>
  <c r="E14" i="1"/>
  <c r="E17" i="1" s="1"/>
  <c r="G17" i="1"/>
  <c r="F17" i="1"/>
  <c r="H14" i="1"/>
  <c r="H17" i="1" s="1"/>
  <c r="N10" i="1"/>
  <c r="N14" i="1" s="1"/>
  <c r="I14" i="1"/>
  <c r="K14" i="1" l="1"/>
  <c r="L17" i="1"/>
  <c r="K17" i="1"/>
  <c r="L14" i="1"/>
  <c r="I17" i="1"/>
  <c r="M14" i="1"/>
  <c r="M17" i="1" l="1"/>
  <c r="N17" i="1"/>
</calcChain>
</file>

<file path=xl/sharedStrings.xml><?xml version="1.0" encoding="utf-8"?>
<sst xmlns="http://schemas.openxmlformats.org/spreadsheetml/2006/main" count="82" uniqueCount="54">
  <si>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</si>
  <si>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</si>
  <si>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</si>
  <si>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</si>
  <si>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</si>
  <si>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</si>
  <si>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</si>
  <si>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</si>
  <si>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</si>
  <si>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</si>
  <si>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</si>
  <si>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</si>
  <si>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</si>
  <si>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</si>
  <si>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</si>
  <si>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</si>
  <si>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</si>
  <si>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</si>
  <si>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</si>
  <si>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</si>
  <si>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</si>
  <si>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</si>
  <si>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</si>
  <si>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</si>
  <si>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</si>
  <si>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</si>
  <si>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</si>
  <si>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</si>
  <si>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</si>
  <si>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</si>
  <si>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</si>
  <si>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</si>
  <si>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</si>
  <si>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</si>
  <si>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</si>
  <si>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</si>
  <si>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</si>
  <si>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</si>
  <si>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</si>
  <si>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 xml:space="preserve">Lyöty </t>
  </si>
  <si>
    <t xml:space="preserve">Tuotu </t>
  </si>
  <si>
    <t>LaVe</t>
  </si>
  <si>
    <t>LaVe = Lappajärven Veikot  (1911)</t>
  </si>
  <si>
    <t>ViVe</t>
  </si>
  <si>
    <t>12.05. 2019  LaVe - Virkiä  0-2  (1-6, 0-7)</t>
  </si>
  <si>
    <t>8.  ottelu</t>
  </si>
  <si>
    <t>12.06. 2019  Pesä Ysit - LaVe  1-0  (8-2, 5-5)</t>
  </si>
  <si>
    <t>Aleksandra Latvala</t>
  </si>
  <si>
    <t>25.9.1999   Vimpeli</t>
  </si>
  <si>
    <t>ViVe = Vimpelin Veto  (1934),  kasvattajaseura</t>
  </si>
  <si>
    <t xml:space="preserve"> 19 v   7 kk 17 pv</t>
  </si>
  <si>
    <t xml:space="preserve"> 19 v   8 kk 18 pv</t>
  </si>
  <si>
    <t>11.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</si>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</sst>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righ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2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5" customWidth="1"/>
    <col min="28" max="28" width="5.7109375" style="61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2">
        <v>2016</v>
      </c>
      <c r="C4" s="62"/>
      <c r="D4" s="63" t="s">
        <v>43</v>
      </c>
      <c r="E4" s="62"/>
      <c r="F4" s="64" t="s">
        <v>38</v>
      </c>
      <c r="G4" s="65"/>
      <c r="H4" s="66"/>
      <c r="I4" s="62"/>
      <c r="J4" s="62"/>
      <c r="K4" s="62"/>
      <c r="L4" s="62"/>
      <c r="M4" s="62"/>
      <c r="N4" s="67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2">
        <v>2017</v>
      </c>
      <c r="C5" s="62"/>
      <c r="D5" s="63" t="s">
        <v>43</v>
      </c>
      <c r="E5" s="62"/>
      <c r="F5" s="64" t="s">
        <v>38</v>
      </c>
      <c r="G5" s="65"/>
      <c r="H5" s="66"/>
      <c r="I5" s="62"/>
      <c r="J5" s="62"/>
      <c r="K5" s="62"/>
      <c r="L5" s="62"/>
      <c r="M5" s="62"/>
      <c r="N5" s="67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2">
        <v>2018</v>
      </c>
      <c r="C6" s="62"/>
      <c r="D6" s="63" t="s">
        <v>43</v>
      </c>
      <c r="E6" s="62"/>
      <c r="F6" s="64" t="s">
        <v>38</v>
      </c>
      <c r="G6" s="65"/>
      <c r="H6" s="66"/>
      <c r="I6" s="62"/>
      <c r="J6" s="62"/>
      <c r="K6" s="62"/>
      <c r="L6" s="62"/>
      <c r="M6" s="62"/>
      <c r="N6" s="67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2">
        <v>2019</v>
      </c>
      <c r="C7" s="62"/>
      <c r="D7" s="63" t="s">
        <v>43</v>
      </c>
      <c r="E7" s="62"/>
      <c r="F7" s="64" t="s">
        <v>38</v>
      </c>
      <c r="G7" s="65"/>
      <c r="H7" s="66"/>
      <c r="I7" s="62"/>
      <c r="J7" s="62"/>
      <c r="K7" s="62"/>
      <c r="L7" s="62"/>
      <c r="M7" s="62"/>
      <c r="N7" s="67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2019</v>
      </c>
      <c r="C8" s="26" t="s">
        <v>52</v>
      </c>
      <c r="D8" s="28" t="s">
        <v>41</v>
      </c>
      <c r="E8" s="26">
        <v>24</v>
      </c>
      <c r="F8" s="26">
        <v>0</v>
      </c>
      <c r="G8" s="26">
        <v>2</v>
      </c>
      <c r="H8" s="41">
        <v>3</v>
      </c>
      <c r="I8" s="26">
        <v>39</v>
      </c>
      <c r="J8" s="26">
        <v>11</v>
      </c>
      <c r="K8" s="26">
        <v>17</v>
      </c>
      <c r="L8" s="26">
        <v>9</v>
      </c>
      <c r="M8" s="26">
        <v>2</v>
      </c>
      <c r="N8" s="29">
        <v>0.34513274336283184</v>
      </c>
      <c r="O8" s="24">
        <v>113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82">
        <v>2020</v>
      </c>
      <c r="C9" s="82"/>
      <c r="D9" s="83" t="s">
        <v>41</v>
      </c>
      <c r="E9" s="82"/>
      <c r="F9" s="84" t="s">
        <v>53</v>
      </c>
      <c r="G9" s="85"/>
      <c r="H9" s="86"/>
      <c r="I9" s="82"/>
      <c r="J9" s="82"/>
      <c r="K9" s="82"/>
      <c r="L9" s="82"/>
      <c r="M9" s="82"/>
      <c r="N9" s="87"/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24</v>
      </c>
      <c r="F10" s="18">
        <f t="shared" si="0"/>
        <v>0</v>
      </c>
      <c r="G10" s="18">
        <f t="shared" si="0"/>
        <v>2</v>
      </c>
      <c r="H10" s="18">
        <f t="shared" si="0"/>
        <v>3</v>
      </c>
      <c r="I10" s="18">
        <f t="shared" si="0"/>
        <v>39</v>
      </c>
      <c r="J10" s="18">
        <f t="shared" si="0"/>
        <v>11</v>
      </c>
      <c r="K10" s="18">
        <f t="shared" si="0"/>
        <v>17</v>
      </c>
      <c r="L10" s="18">
        <f t="shared" si="0"/>
        <v>9</v>
      </c>
      <c r="M10" s="18">
        <f t="shared" si="0"/>
        <v>2</v>
      </c>
      <c r="N10" s="30">
        <f>PRODUCT(I10/O10)</f>
        <v>0.34513274336283184</v>
      </c>
      <c r="O10" s="31">
        <f t="shared" ref="O10:AE10" si="1">SUM(O4:O9)</f>
        <v>113</v>
      </c>
      <c r="P10" s="18">
        <f t="shared" si="1"/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0</v>
      </c>
      <c r="V10" s="18">
        <f t="shared" si="1"/>
        <v>0</v>
      </c>
      <c r="W10" s="18">
        <f t="shared" si="1"/>
        <v>0</v>
      </c>
      <c r="X10" s="18">
        <f t="shared" si="1"/>
        <v>0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8" t="s">
        <v>2</v>
      </c>
      <c r="C11" s="32"/>
      <c r="D11" s="33">
        <f>SUM(F10:H10)+((I10-F10-G10)/3)+(E10/3)+(Z10*25)+(AA10*25)+(AB10*10)+(AC10*25)+(AD10*20)+(AE10*15)</f>
        <v>25.333333333333336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4"/>
      <c r="AC11" s="1"/>
      <c r="AD11" s="35"/>
      <c r="AE11" s="1"/>
      <c r="AF11" s="23"/>
      <c r="AG11" s="8"/>
      <c r="AH11" s="8"/>
      <c r="AI11" s="8"/>
      <c r="AJ11" s="8"/>
      <c r="AK11" s="8"/>
    </row>
    <row r="12" spans="1:37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1"/>
      <c r="AE12" s="1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2" t="s">
        <v>16</v>
      </c>
      <c r="C13" s="38"/>
      <c r="D13" s="38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25</v>
      </c>
      <c r="L13" s="18" t="s">
        <v>26</v>
      </c>
      <c r="M13" s="18" t="s">
        <v>27</v>
      </c>
      <c r="N13" s="30" t="s">
        <v>35</v>
      </c>
      <c r="O13" s="24"/>
      <c r="P13" s="39" t="s">
        <v>32</v>
      </c>
      <c r="Q13" s="12"/>
      <c r="R13" s="12"/>
      <c r="S13" s="12"/>
      <c r="T13" s="40"/>
      <c r="U13" s="40"/>
      <c r="V13" s="40"/>
      <c r="W13" s="40"/>
      <c r="X13" s="40"/>
      <c r="Y13" s="12"/>
      <c r="Z13" s="12"/>
      <c r="AA13" s="12"/>
      <c r="AB13" s="11"/>
      <c r="AC13" s="12"/>
      <c r="AD13" s="12"/>
      <c r="AE13" s="42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9" t="s">
        <v>17</v>
      </c>
      <c r="C14" s="12"/>
      <c r="D14" s="42"/>
      <c r="E14" s="26">
        <f>PRODUCT(E10)</f>
        <v>24</v>
      </c>
      <c r="F14" s="26">
        <f>PRODUCT(F10)</f>
        <v>0</v>
      </c>
      <c r="G14" s="26">
        <f>PRODUCT(G10)</f>
        <v>2</v>
      </c>
      <c r="H14" s="26">
        <f>PRODUCT(H10)</f>
        <v>3</v>
      </c>
      <c r="I14" s="26">
        <f>PRODUCT(I10)</f>
        <v>39</v>
      </c>
      <c r="J14" s="1"/>
      <c r="K14" s="43">
        <f>PRODUCT((F14+G14)/E14)</f>
        <v>8.3333333333333329E-2</v>
      </c>
      <c r="L14" s="43">
        <f>PRODUCT(H14/E14)</f>
        <v>0.125</v>
      </c>
      <c r="M14" s="43">
        <f>PRODUCT(I14/E14)</f>
        <v>1.625</v>
      </c>
      <c r="N14" s="29">
        <f>PRODUCT(N10)</f>
        <v>0.34513274336283184</v>
      </c>
      <c r="O14" s="24">
        <f>PRODUCT(O10)</f>
        <v>113</v>
      </c>
      <c r="P14" s="68" t="s">
        <v>33</v>
      </c>
      <c r="Q14" s="69"/>
      <c r="R14" s="70" t="s">
        <v>44</v>
      </c>
      <c r="S14" s="70"/>
      <c r="T14" s="70"/>
      <c r="U14" s="70"/>
      <c r="V14" s="70"/>
      <c r="W14" s="70"/>
      <c r="X14" s="70"/>
      <c r="Y14" s="70"/>
      <c r="Z14" s="70"/>
      <c r="AA14" s="71" t="s">
        <v>36</v>
      </c>
      <c r="AB14" s="71"/>
      <c r="AC14" s="72" t="s">
        <v>50</v>
      </c>
      <c r="AD14" s="71"/>
      <c r="AE14" s="73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4" t="s">
        <v>18</v>
      </c>
      <c r="C15" s="45"/>
      <c r="D15" s="46"/>
      <c r="E15" s="26"/>
      <c r="F15" s="26"/>
      <c r="G15" s="26"/>
      <c r="H15" s="26"/>
      <c r="I15" s="26"/>
      <c r="J15" s="1"/>
      <c r="K15" s="43"/>
      <c r="L15" s="43"/>
      <c r="M15" s="43"/>
      <c r="N15" s="29"/>
      <c r="O15" s="47"/>
      <c r="P15" s="74" t="s">
        <v>39</v>
      </c>
      <c r="Q15" s="75"/>
      <c r="R15" s="70" t="s">
        <v>46</v>
      </c>
      <c r="S15" s="70"/>
      <c r="T15" s="70"/>
      <c r="U15" s="70"/>
      <c r="V15" s="70"/>
      <c r="W15" s="70"/>
      <c r="X15" s="70"/>
      <c r="Y15" s="70"/>
      <c r="Z15" s="70"/>
      <c r="AA15" s="71" t="s">
        <v>45</v>
      </c>
      <c r="AB15" s="71"/>
      <c r="AC15" s="72" t="s">
        <v>51</v>
      </c>
      <c r="AD15" s="71"/>
      <c r="AE15" s="73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8" t="s">
        <v>19</v>
      </c>
      <c r="C16" s="49"/>
      <c r="D16" s="50"/>
      <c r="E16" s="27"/>
      <c r="F16" s="27"/>
      <c r="G16" s="27"/>
      <c r="H16" s="27"/>
      <c r="I16" s="27"/>
      <c r="J16" s="1"/>
      <c r="K16" s="51"/>
      <c r="L16" s="51"/>
      <c r="M16" s="51"/>
      <c r="N16" s="52"/>
      <c r="O16" s="24"/>
      <c r="P16" s="74" t="s">
        <v>40</v>
      </c>
      <c r="Q16" s="75"/>
      <c r="R16" s="70" t="s">
        <v>44</v>
      </c>
      <c r="S16" s="70"/>
      <c r="T16" s="70"/>
      <c r="U16" s="70"/>
      <c r="V16" s="70"/>
      <c r="W16" s="70"/>
      <c r="X16" s="70"/>
      <c r="Y16" s="70"/>
      <c r="Z16" s="70"/>
      <c r="AA16" s="71" t="s">
        <v>36</v>
      </c>
      <c r="AB16" s="71"/>
      <c r="AC16" s="72" t="s">
        <v>50</v>
      </c>
      <c r="AD16" s="71"/>
      <c r="AE16" s="73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3" t="s">
        <v>20</v>
      </c>
      <c r="C17" s="54"/>
      <c r="D17" s="55"/>
      <c r="E17" s="18">
        <f>SUM(E14:E16)</f>
        <v>24</v>
      </c>
      <c r="F17" s="18">
        <f>SUM(F14:F16)</f>
        <v>0</v>
      </c>
      <c r="G17" s="18">
        <f>SUM(G14:G16)</f>
        <v>2</v>
      </c>
      <c r="H17" s="18">
        <f>SUM(H14:H16)</f>
        <v>3</v>
      </c>
      <c r="I17" s="18">
        <f>SUM(I14:I16)</f>
        <v>39</v>
      </c>
      <c r="J17" s="1"/>
      <c r="K17" s="56">
        <f>PRODUCT((F17+G17)/E17)</f>
        <v>8.3333333333333329E-2</v>
      </c>
      <c r="L17" s="56">
        <f>PRODUCT(H17/E17)</f>
        <v>0.125</v>
      </c>
      <c r="M17" s="56">
        <f>PRODUCT(I17/E17)</f>
        <v>1.625</v>
      </c>
      <c r="N17" s="30">
        <f>PRODUCT(I17/O17)</f>
        <v>0.34513274336283184</v>
      </c>
      <c r="O17" s="24">
        <f>SUM(O14:O16)</f>
        <v>113</v>
      </c>
      <c r="P17" s="76" t="s">
        <v>34</v>
      </c>
      <c r="Q17" s="77"/>
      <c r="R17" s="77"/>
      <c r="S17" s="78"/>
      <c r="T17" s="78"/>
      <c r="U17" s="78"/>
      <c r="V17" s="78"/>
      <c r="W17" s="78"/>
      <c r="X17" s="78"/>
      <c r="Y17" s="78"/>
      <c r="Z17" s="78"/>
      <c r="AA17" s="78"/>
      <c r="AB17" s="79"/>
      <c r="AC17" s="78"/>
      <c r="AD17" s="80"/>
      <c r="AE17" s="8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37"/>
      <c r="R18" s="1"/>
      <c r="S18" s="1"/>
      <c r="T18" s="24"/>
      <c r="U18" s="24"/>
      <c r="V18" s="57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 t="s">
        <v>37</v>
      </c>
      <c r="C19" s="1"/>
      <c r="D19" s="1" t="s">
        <v>49</v>
      </c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57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 t="s">
        <v>42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57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57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4"/>
      <c r="U22" s="24"/>
      <c r="V22" s="57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4"/>
      <c r="U23" s="24"/>
      <c r="V23" s="57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8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24"/>
      <c r="T24" s="24"/>
      <c r="U24" s="24"/>
      <c r="V24" s="24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8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4"/>
      <c r="U25" s="24"/>
      <c r="V25" s="57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57"/>
      <c r="W26" s="1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57"/>
      <c r="W27" s="1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57"/>
      <c r="W28" s="1"/>
      <c r="X28" s="24"/>
      <c r="Y28" s="24"/>
      <c r="Z28" s="24"/>
      <c r="AA28" s="24"/>
      <c r="AB28" s="24"/>
      <c r="AC28" s="24"/>
      <c r="AD28" s="24"/>
      <c r="AE28" s="24"/>
      <c r="AF28" s="8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O29" s="24"/>
      <c r="P29" s="1"/>
      <c r="Q29" s="37"/>
      <c r="R29" s="1"/>
      <c r="S29" s="1"/>
      <c r="T29" s="24"/>
      <c r="U29" s="24"/>
      <c r="V29" s="57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4"/>
      <c r="U30" s="24"/>
      <c r="V30" s="57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57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57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57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57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57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57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57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57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57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57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57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57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57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57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57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57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57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57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57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57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57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57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57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57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57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57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57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57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57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57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57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57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57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57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57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57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57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57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57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57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57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57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57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57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57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57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57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57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57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57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57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57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57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57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57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57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57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57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57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57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57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57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57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8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57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8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57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8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57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8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57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8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57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8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57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8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57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8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57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8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57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8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57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8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57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8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57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8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57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8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57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8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57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8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57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8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57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8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57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8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57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8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57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8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57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8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57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8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57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8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57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8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57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8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57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8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57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8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57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8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57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8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57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8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57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8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57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8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57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8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57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8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57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8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57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8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57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8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57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8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57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8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57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8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57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8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57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8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57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8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57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8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57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8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57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8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57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8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57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8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57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8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57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8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57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8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57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8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57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8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57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8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57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8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57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8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57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8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57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8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57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8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57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8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57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8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57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8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57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8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57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8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57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8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57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8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57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8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57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8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57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8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57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8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57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8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57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8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57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8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57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8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57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58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4"/>
      <c r="U169" s="24"/>
      <c r="V169" s="57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58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4"/>
      <c r="U170" s="24"/>
      <c r="V170" s="57"/>
      <c r="W170" s="1"/>
      <c r="X170" s="1"/>
      <c r="Y170" s="1"/>
      <c r="Z170" s="1"/>
      <c r="AA170" s="1"/>
      <c r="AB170" s="24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s="58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4"/>
      <c r="U171" s="24"/>
      <c r="V171" s="57"/>
      <c r="W171" s="1"/>
      <c r="X171" s="1"/>
      <c r="Y171" s="1"/>
      <c r="Z171" s="1"/>
      <c r="AA171" s="1"/>
      <c r="AB171" s="24"/>
      <c r="AC171" s="1"/>
      <c r="AD171" s="1"/>
      <c r="AE171" s="1"/>
      <c r="AF171" s="23"/>
      <c r="AG171" s="8"/>
      <c r="AH171" s="8"/>
      <c r="AI171" s="8"/>
      <c r="AJ171" s="8"/>
      <c r="AK171" s="8"/>
    </row>
  </sheetData>
  <sortState ref="B8:V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2020-09-09T21:53:36Z</dcterms:modified>
</cp:coreProperties>
</file>