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F11" i="1" l="1"/>
  <c r="AE11" i="1"/>
  <c r="AJ11" i="1"/>
  <c r="AI11" i="1"/>
  <c r="AH11" i="1"/>
  <c r="AG11" i="1"/>
  <c r="AD11" i="1"/>
  <c r="AC11" i="1"/>
  <c r="AB11" i="1"/>
  <c r="AA11" i="1"/>
  <c r="Z11" i="1"/>
  <c r="Y11" i="1"/>
  <c r="X11" i="1"/>
  <c r="W11" i="1"/>
  <c r="V11" i="1"/>
  <c r="U11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O11" i="1"/>
  <c r="O15" i="1" s="1"/>
  <c r="D12" i="1" l="1"/>
  <c r="N11" i="1"/>
  <c r="N15" i="1" s="1"/>
  <c r="F18" i="1"/>
  <c r="H18" i="1"/>
  <c r="L15" i="1"/>
  <c r="O18" i="1"/>
  <c r="E18" i="1"/>
  <c r="G18" i="1"/>
  <c r="I15" i="1"/>
  <c r="K15" i="1"/>
  <c r="L18" i="1" l="1"/>
  <c r="K18" i="1"/>
  <c r="M15" i="1"/>
  <c r="I18" i="1"/>
  <c r="N18" i="1" s="1"/>
  <c r="M18" i="1" l="1"/>
</calcChain>
</file>

<file path=xl/sharedStrings.xml><?xml version="1.0" encoding="utf-8"?>
<sst xmlns="http://schemas.openxmlformats.org/spreadsheetml/2006/main" count="90" uniqueCount="64">
  <si>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</si>
  <si>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</si>
  <si>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</si>
  <si>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</si>
  <si>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</si>
  <si>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</si>
  <si>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</si>
  <si>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</si>
  <si>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</si>
  <si>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</si>
  <si>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</si>
  <si>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</si>
  <si>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</si>
  <si>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</si>
  <si>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</si>
  <si>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</si>
  <si>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</si>
  <si>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</si>
  <si>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</si>
  <si>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</si>
  <si>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</si>
  <si>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</si>
  <si>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</si>
  <si>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</si>
  <si>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</si>
  <si>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</si>
  <si>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</si>
  <si>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</si>
  <si>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</si>
  <si>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</si>
  <si>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</si>
  <si>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</si>
  <si>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</si>
  <si>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</si>
  <si>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</si>
  <si>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</si>
  <si>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</si>
  <si>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</si>
  <si>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</si>
  <si>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  2</t>
  </si>
  <si>
    <t>Pesäkarhut</t>
  </si>
  <si>
    <t>Pesäkarhut = Pesäkarhut, Pori  (1985),  kasvattajaseura</t>
  </si>
  <si>
    <t>ykköspesis</t>
  </si>
  <si>
    <t>Lotta Lax</t>
  </si>
  <si>
    <t>2.1.1999   Pori</t>
  </si>
  <si>
    <t>2.</t>
  </si>
  <si>
    <t>17.06. 2017  Pesäkarhut - Manse PP  0-1  (1-1, 2-2, 0-1)</t>
  </si>
  <si>
    <t>3.  ottelu</t>
  </si>
  <si>
    <t>18.05. 2018  Pesäkarhut - Virkiä  2-0  (1-0, 4-1)</t>
  </si>
  <si>
    <t xml:space="preserve">  18 v   5 kk 15 pv</t>
  </si>
  <si>
    <t xml:space="preserve">  19 v   4 kk 16 pv</t>
  </si>
  <si>
    <t>13.  ottelu</t>
  </si>
  <si>
    <t>27.07. 2018  KeKi - Pesäkarhut  1-0  (4-2, 4-4)</t>
  </si>
  <si>
    <t xml:space="preserve">  19 v   6 kk 25 pv</t>
  </si>
  <si>
    <t>3.</t>
  </si>
  <si>
    <t xml:space="preserve">Lyöty </t>
  </si>
  <si>
    <t xml:space="preserve">Tuotu </t>
  </si>
  <si>
    <t>L+T</t>
  </si>
  <si>
    <t>LaVe</t>
  </si>
  <si>
    <t>11.</t>
  </si>
  <si>
    <t>LaVe = Lappajärven Veikot  (1911)</t>
  </si>
  <si>
    <t>MyVe = Mynämäen Vesa  (1920)</t>
  </si>
  <si>
    <t>MyVe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</si>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</sst>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3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4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9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66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57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5">
      <c r="A4" s="1"/>
      <c r="B4" s="60">
        <v>2016</v>
      </c>
      <c r="C4" s="60"/>
      <c r="D4" s="61" t="s">
        <v>39</v>
      </c>
      <c r="E4" s="60"/>
      <c r="F4" s="63" t="s">
        <v>42</v>
      </c>
      <c r="G4" s="65"/>
      <c r="H4" s="64"/>
      <c r="I4" s="60"/>
      <c r="J4" s="60"/>
      <c r="K4" s="60"/>
      <c r="L4" s="60"/>
      <c r="M4" s="60"/>
      <c r="N4" s="62"/>
      <c r="O4" s="57"/>
      <c r="P4" s="18"/>
      <c r="Q4" s="18"/>
      <c r="R4" s="18"/>
      <c r="S4" s="18"/>
      <c r="T4" s="23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4"/>
      <c r="AK4" s="8"/>
      <c r="AL4" s="8"/>
    </row>
    <row r="5" spans="1:38" ht="15" customHeight="1" x14ac:dyDescent="0.2">
      <c r="A5" s="1"/>
      <c r="B5" s="60">
        <v>2017</v>
      </c>
      <c r="C5" s="60"/>
      <c r="D5" s="61" t="s">
        <v>39</v>
      </c>
      <c r="E5" s="60"/>
      <c r="F5" s="63" t="s">
        <v>42</v>
      </c>
      <c r="G5" s="65"/>
      <c r="H5" s="64"/>
      <c r="I5" s="60"/>
      <c r="J5" s="60"/>
      <c r="K5" s="60"/>
      <c r="L5" s="60"/>
      <c r="M5" s="60"/>
      <c r="N5" s="62"/>
      <c r="O5" s="57"/>
      <c r="P5" s="18"/>
      <c r="Q5" s="18"/>
      <c r="R5" s="18"/>
      <c r="S5" s="18"/>
      <c r="T5" s="35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9"/>
      <c r="AH5" s="27"/>
      <c r="AI5" s="10"/>
      <c r="AJ5" s="24"/>
      <c r="AK5" s="8"/>
      <c r="AL5" s="8"/>
    </row>
    <row r="6" spans="1:38" ht="15" customHeight="1" x14ac:dyDescent="0.2">
      <c r="A6" s="1"/>
      <c r="B6" s="24">
        <v>2017</v>
      </c>
      <c r="C6" s="24" t="s">
        <v>45</v>
      </c>
      <c r="D6" s="25" t="s">
        <v>40</v>
      </c>
      <c r="E6" s="24">
        <v>1</v>
      </c>
      <c r="F6" s="24">
        <v>0</v>
      </c>
      <c r="G6" s="24">
        <v>0</v>
      </c>
      <c r="H6" s="24">
        <v>0</v>
      </c>
      <c r="I6" s="24">
        <v>1</v>
      </c>
      <c r="J6" s="24">
        <v>0</v>
      </c>
      <c r="K6" s="24">
        <v>1</v>
      </c>
      <c r="L6" s="24">
        <v>0</v>
      </c>
      <c r="M6" s="24">
        <v>0</v>
      </c>
      <c r="N6" s="26">
        <v>0.1666</v>
      </c>
      <c r="O6" s="57">
        <v>6</v>
      </c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4">
        <v>1</v>
      </c>
      <c r="AH6" s="27"/>
      <c r="AI6" s="28">
        <v>1</v>
      </c>
      <c r="AJ6" s="24"/>
      <c r="AK6" s="8"/>
      <c r="AL6" s="8"/>
    </row>
    <row r="7" spans="1:38" ht="15" customHeight="1" x14ac:dyDescent="0.2">
      <c r="A7" s="1"/>
      <c r="B7" s="60">
        <v>2018</v>
      </c>
      <c r="C7" s="60"/>
      <c r="D7" s="61" t="s">
        <v>39</v>
      </c>
      <c r="E7" s="60"/>
      <c r="F7" s="63" t="s">
        <v>42</v>
      </c>
      <c r="G7" s="65"/>
      <c r="H7" s="64"/>
      <c r="I7" s="60"/>
      <c r="J7" s="60"/>
      <c r="K7" s="60"/>
      <c r="L7" s="60"/>
      <c r="M7" s="60"/>
      <c r="N7" s="62"/>
      <c r="O7" s="57"/>
      <c r="P7" s="18"/>
      <c r="Q7" s="18"/>
      <c r="R7" s="18"/>
      <c r="S7" s="18"/>
      <c r="T7" s="35"/>
      <c r="U7" s="24"/>
      <c r="V7" s="24"/>
      <c r="W7" s="24"/>
      <c r="X7" s="24"/>
      <c r="Y7" s="24"/>
      <c r="Z7" s="47"/>
      <c r="AA7" s="47"/>
      <c r="AB7" s="47"/>
      <c r="AC7" s="59"/>
      <c r="AD7" s="47"/>
      <c r="AE7" s="24"/>
      <c r="AF7" s="24"/>
      <c r="AG7" s="29"/>
      <c r="AH7" s="27"/>
      <c r="AI7" s="10"/>
      <c r="AJ7" s="24"/>
      <c r="AK7" s="8"/>
      <c r="AL7" s="8"/>
    </row>
    <row r="8" spans="1:38" ht="15" customHeight="1" x14ac:dyDescent="0.2">
      <c r="A8" s="1"/>
      <c r="B8" s="24">
        <v>2018</v>
      </c>
      <c r="C8" s="24" t="s">
        <v>54</v>
      </c>
      <c r="D8" s="25" t="s">
        <v>40</v>
      </c>
      <c r="E8" s="24">
        <v>13</v>
      </c>
      <c r="F8" s="24">
        <v>0</v>
      </c>
      <c r="G8" s="24">
        <v>2</v>
      </c>
      <c r="H8" s="24">
        <v>1</v>
      </c>
      <c r="I8" s="24">
        <v>16</v>
      </c>
      <c r="J8" s="24">
        <v>5</v>
      </c>
      <c r="K8" s="24">
        <v>5</v>
      </c>
      <c r="L8" s="24">
        <v>4</v>
      </c>
      <c r="M8" s="24">
        <v>2</v>
      </c>
      <c r="N8" s="26">
        <v>0.25390000000000001</v>
      </c>
      <c r="O8" s="57">
        <v>63</v>
      </c>
      <c r="P8" s="18"/>
      <c r="Q8" s="18"/>
      <c r="R8" s="18"/>
      <c r="S8" s="18"/>
      <c r="T8" s="35"/>
      <c r="U8" s="24"/>
      <c r="V8" s="24"/>
      <c r="W8" s="24"/>
      <c r="X8" s="24"/>
      <c r="Y8" s="24"/>
      <c r="Z8" s="47"/>
      <c r="AA8" s="47"/>
      <c r="AB8" s="47"/>
      <c r="AC8" s="59"/>
      <c r="AD8" s="47"/>
      <c r="AE8" s="24"/>
      <c r="AF8" s="24"/>
      <c r="AG8" s="24">
        <v>1</v>
      </c>
      <c r="AH8" s="27"/>
      <c r="AI8" s="28"/>
      <c r="AJ8" s="24">
        <v>1</v>
      </c>
      <c r="AK8" s="8"/>
      <c r="AL8" s="8"/>
    </row>
    <row r="9" spans="1:38" ht="15" customHeight="1" x14ac:dyDescent="0.2">
      <c r="A9" s="1"/>
      <c r="B9" s="24">
        <v>2019</v>
      </c>
      <c r="C9" s="24" t="s">
        <v>59</v>
      </c>
      <c r="D9" s="25" t="s">
        <v>58</v>
      </c>
      <c r="E9" s="24">
        <v>24</v>
      </c>
      <c r="F9" s="24">
        <v>0</v>
      </c>
      <c r="G9" s="24">
        <v>1</v>
      </c>
      <c r="H9" s="24">
        <v>2</v>
      </c>
      <c r="I9" s="24">
        <v>43</v>
      </c>
      <c r="J9" s="24">
        <v>14</v>
      </c>
      <c r="K9" s="24">
        <v>18</v>
      </c>
      <c r="L9" s="24">
        <v>10</v>
      </c>
      <c r="M9" s="24">
        <v>1</v>
      </c>
      <c r="N9" s="26">
        <v>0.34126984126984128</v>
      </c>
      <c r="O9" s="57">
        <v>126</v>
      </c>
      <c r="P9" s="18"/>
      <c r="Q9" s="18"/>
      <c r="R9" s="18"/>
      <c r="S9" s="18"/>
      <c r="T9" s="35"/>
      <c r="U9" s="24"/>
      <c r="V9" s="24"/>
      <c r="W9" s="24"/>
      <c r="X9" s="24"/>
      <c r="Y9" s="24"/>
      <c r="Z9" s="47"/>
      <c r="AA9" s="47"/>
      <c r="AB9" s="47"/>
      <c r="AC9" s="59"/>
      <c r="AD9" s="47"/>
      <c r="AE9" s="24"/>
      <c r="AF9" s="24"/>
      <c r="AG9" s="24"/>
      <c r="AH9" s="27"/>
      <c r="AI9" s="28"/>
      <c r="AJ9" s="24"/>
      <c r="AK9" s="8"/>
      <c r="AL9" s="8"/>
    </row>
    <row r="10" spans="1:38" ht="15" customHeight="1" x14ac:dyDescent="0.2">
      <c r="A10" s="1"/>
      <c r="B10" s="24">
        <v>2020</v>
      </c>
      <c r="C10" s="24" t="s">
        <v>63</v>
      </c>
      <c r="D10" s="25" t="s">
        <v>62</v>
      </c>
      <c r="E10" s="24">
        <v>6</v>
      </c>
      <c r="F10" s="24">
        <v>0</v>
      </c>
      <c r="G10" s="24">
        <v>1</v>
      </c>
      <c r="H10" s="24">
        <v>0</v>
      </c>
      <c r="I10" s="24">
        <v>7</v>
      </c>
      <c r="J10" s="24">
        <v>1</v>
      </c>
      <c r="K10" s="24">
        <v>1</v>
      </c>
      <c r="L10" s="24">
        <v>4</v>
      </c>
      <c r="M10" s="24">
        <v>1</v>
      </c>
      <c r="N10" s="26">
        <v>0.318</v>
      </c>
      <c r="O10" s="57">
        <v>22</v>
      </c>
      <c r="P10" s="18"/>
      <c r="Q10" s="18"/>
      <c r="R10" s="18"/>
      <c r="S10" s="18"/>
      <c r="T10" s="35"/>
      <c r="U10" s="24"/>
      <c r="V10" s="24"/>
      <c r="W10" s="24"/>
      <c r="X10" s="24"/>
      <c r="Y10" s="24"/>
      <c r="Z10" s="47"/>
      <c r="AA10" s="47"/>
      <c r="AB10" s="47"/>
      <c r="AC10" s="59"/>
      <c r="AD10" s="47"/>
      <c r="AE10" s="24"/>
      <c r="AF10" s="24"/>
      <c r="AG10" s="24"/>
      <c r="AH10" s="27"/>
      <c r="AI10" s="28"/>
      <c r="AJ10" s="24"/>
      <c r="AK10" s="8"/>
      <c r="AL10" s="8"/>
    </row>
    <row r="11" spans="1:38" ht="15" customHeight="1" x14ac:dyDescent="0.2">
      <c r="A11" s="1"/>
      <c r="B11" s="16" t="s">
        <v>16</v>
      </c>
      <c r="C11" s="14"/>
      <c r="D11" s="15"/>
      <c r="E11" s="18">
        <f t="shared" ref="E11:M11" si="0">SUM(E4:E10)</f>
        <v>44</v>
      </c>
      <c r="F11" s="18">
        <f t="shared" si="0"/>
        <v>0</v>
      </c>
      <c r="G11" s="18">
        <f t="shared" si="0"/>
        <v>4</v>
      </c>
      <c r="H11" s="18">
        <f t="shared" si="0"/>
        <v>3</v>
      </c>
      <c r="I11" s="18">
        <f t="shared" si="0"/>
        <v>67</v>
      </c>
      <c r="J11" s="18">
        <f t="shared" si="0"/>
        <v>20</v>
      </c>
      <c r="K11" s="18">
        <f t="shared" si="0"/>
        <v>25</v>
      </c>
      <c r="L11" s="18">
        <f t="shared" si="0"/>
        <v>18</v>
      </c>
      <c r="M11" s="18">
        <f t="shared" si="0"/>
        <v>4</v>
      </c>
      <c r="N11" s="30">
        <f>PRODUCT(I11/O11)</f>
        <v>0.30875576036866359</v>
      </c>
      <c r="O11" s="58">
        <f t="shared" ref="O11:AJ11" si="1">SUM(O4:O10)</f>
        <v>217</v>
      </c>
      <c r="P11" s="18"/>
      <c r="Q11" s="18"/>
      <c r="R11" s="18"/>
      <c r="S11" s="18"/>
      <c r="T11" s="35"/>
      <c r="U11" s="17">
        <f t="shared" si="1"/>
        <v>0</v>
      </c>
      <c r="V11" s="17">
        <f t="shared" si="1"/>
        <v>0</v>
      </c>
      <c r="W11" s="17">
        <f t="shared" si="1"/>
        <v>0</v>
      </c>
      <c r="X11" s="17">
        <f t="shared" si="1"/>
        <v>0</v>
      </c>
      <c r="Y11" s="17">
        <f t="shared" si="1"/>
        <v>0</v>
      </c>
      <c r="Z11" s="17">
        <f t="shared" si="1"/>
        <v>0</v>
      </c>
      <c r="AA11" s="17">
        <f t="shared" si="1"/>
        <v>0</v>
      </c>
      <c r="AB11" s="17">
        <f t="shared" si="1"/>
        <v>0</v>
      </c>
      <c r="AC11" s="17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2</v>
      </c>
      <c r="AH11" s="18">
        <f t="shared" si="1"/>
        <v>0</v>
      </c>
      <c r="AI11" s="18">
        <f t="shared" si="1"/>
        <v>1</v>
      </c>
      <c r="AJ11" s="18">
        <f t="shared" si="1"/>
        <v>1</v>
      </c>
      <c r="AK11" s="8"/>
      <c r="AL11" s="8"/>
    </row>
    <row r="12" spans="1:38" ht="15" customHeight="1" x14ac:dyDescent="0.2">
      <c r="A12" s="1"/>
      <c r="B12" s="25" t="s">
        <v>2</v>
      </c>
      <c r="C12" s="28"/>
      <c r="D12" s="31">
        <f>SUM(F11:H11)+((I11-F11-G11)/3)+(E11/3)+(AE11*25)+(AF11*25)+(AG11*10)+(AH11*25)+(AI11*20)+(AJ11*15)-20</f>
        <v>77.666666666666657</v>
      </c>
      <c r="E12" s="1"/>
      <c r="F12" s="1"/>
      <c r="G12" s="1"/>
      <c r="H12" s="1"/>
      <c r="I12" s="1"/>
      <c r="J12" s="1"/>
      <c r="K12" s="1"/>
      <c r="L12" s="1"/>
      <c r="M12" s="1"/>
      <c r="N12" s="32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8"/>
      <c r="AL12" s="8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2"/>
      <c r="O13" s="23"/>
      <c r="P13" s="23"/>
      <c r="Q13" s="23"/>
      <c r="R13" s="23"/>
      <c r="S13" s="23"/>
      <c r="T13" s="23"/>
      <c r="U13" s="1"/>
      <c r="V13" s="3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8"/>
      <c r="AL13" s="8"/>
    </row>
    <row r="14" spans="1:38" ht="15" customHeight="1" x14ac:dyDescent="0.25">
      <c r="A14" s="1"/>
      <c r="B14" s="22" t="s">
        <v>17</v>
      </c>
      <c r="C14" s="34"/>
      <c r="D14" s="34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26</v>
      </c>
      <c r="L14" s="18" t="s">
        <v>27</v>
      </c>
      <c r="M14" s="18" t="s">
        <v>28</v>
      </c>
      <c r="N14" s="30" t="s">
        <v>38</v>
      </c>
      <c r="O14" s="35"/>
      <c r="P14" s="36" t="s">
        <v>29</v>
      </c>
      <c r="Q14" s="12"/>
      <c r="R14" s="12"/>
      <c r="S14" s="12"/>
      <c r="T14" s="37"/>
      <c r="U14" s="37"/>
      <c r="V14" s="37"/>
      <c r="W14" s="37"/>
      <c r="X14" s="37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38"/>
      <c r="AK14" s="8"/>
      <c r="AL14" s="8"/>
    </row>
    <row r="15" spans="1:38" ht="15" customHeight="1" x14ac:dyDescent="0.2">
      <c r="A15" s="1"/>
      <c r="B15" s="36" t="s">
        <v>18</v>
      </c>
      <c r="C15" s="12"/>
      <c r="D15" s="38"/>
      <c r="E15" s="24">
        <f>PRODUCT(E11)</f>
        <v>44</v>
      </c>
      <c r="F15" s="24">
        <f>PRODUCT(F11)</f>
        <v>0</v>
      </c>
      <c r="G15" s="24">
        <f>PRODUCT(G11)</f>
        <v>4</v>
      </c>
      <c r="H15" s="24">
        <f>PRODUCT(H11)</f>
        <v>3</v>
      </c>
      <c r="I15" s="24">
        <f>PRODUCT(I11)</f>
        <v>67</v>
      </c>
      <c r="J15" s="1"/>
      <c r="K15" s="39">
        <f>PRODUCT((F15+G15)/E15)</f>
        <v>9.0909090909090912E-2</v>
      </c>
      <c r="L15" s="39">
        <f>PRODUCT(H15/E15)</f>
        <v>6.8181818181818177E-2</v>
      </c>
      <c r="M15" s="39">
        <f>PRODUCT(I15/E15)</f>
        <v>1.5227272727272727</v>
      </c>
      <c r="N15" s="40">
        <f>PRODUCT(N11)</f>
        <v>0.30875576036866359</v>
      </c>
      <c r="O15" s="35">
        <f>PRODUCT(O11)</f>
        <v>217</v>
      </c>
      <c r="P15" s="67" t="s">
        <v>22</v>
      </c>
      <c r="Q15" s="68"/>
      <c r="R15" s="69" t="s">
        <v>46</v>
      </c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70" t="s">
        <v>23</v>
      </c>
      <c r="AD15" s="70"/>
      <c r="AE15" s="71" t="s">
        <v>49</v>
      </c>
      <c r="AF15" s="69"/>
      <c r="AG15" s="69"/>
      <c r="AH15" s="69"/>
      <c r="AI15" s="69"/>
      <c r="AJ15" s="72"/>
      <c r="AK15" s="8"/>
      <c r="AL15" s="8"/>
    </row>
    <row r="16" spans="1:38" ht="15" customHeight="1" x14ac:dyDescent="0.2">
      <c r="A16" s="1"/>
      <c r="B16" s="41" t="s">
        <v>19</v>
      </c>
      <c r="C16" s="42"/>
      <c r="D16" s="43"/>
      <c r="E16" s="24"/>
      <c r="F16" s="24"/>
      <c r="G16" s="24"/>
      <c r="H16" s="24"/>
      <c r="I16" s="24"/>
      <c r="J16" s="1"/>
      <c r="K16" s="39"/>
      <c r="L16" s="39"/>
      <c r="M16" s="39"/>
      <c r="N16" s="26"/>
      <c r="O16" s="35"/>
      <c r="P16" s="73" t="s">
        <v>55</v>
      </c>
      <c r="Q16" s="74"/>
      <c r="R16" s="75" t="s">
        <v>48</v>
      </c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6" t="s">
        <v>47</v>
      </c>
      <c r="AD16" s="76"/>
      <c r="AE16" s="77" t="s">
        <v>50</v>
      </c>
      <c r="AF16" s="75"/>
      <c r="AG16" s="75"/>
      <c r="AH16" s="75"/>
      <c r="AI16" s="75"/>
      <c r="AJ16" s="78"/>
      <c r="AK16" s="8"/>
      <c r="AL16" s="8"/>
    </row>
    <row r="17" spans="1:38" ht="15" customHeight="1" x14ac:dyDescent="0.2">
      <c r="A17" s="1"/>
      <c r="B17" s="44" t="s">
        <v>20</v>
      </c>
      <c r="C17" s="45"/>
      <c r="D17" s="46"/>
      <c r="E17" s="47"/>
      <c r="F17" s="47"/>
      <c r="G17" s="47"/>
      <c r="H17" s="47"/>
      <c r="I17" s="47"/>
      <c r="J17" s="1"/>
      <c r="K17" s="48"/>
      <c r="L17" s="48"/>
      <c r="M17" s="48"/>
      <c r="N17" s="49"/>
      <c r="O17" s="35"/>
      <c r="P17" s="73" t="s">
        <v>56</v>
      </c>
      <c r="Q17" s="74"/>
      <c r="R17" s="75" t="s">
        <v>52</v>
      </c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6" t="s">
        <v>51</v>
      </c>
      <c r="AD17" s="76"/>
      <c r="AE17" s="77" t="s">
        <v>53</v>
      </c>
      <c r="AF17" s="75"/>
      <c r="AG17" s="75"/>
      <c r="AH17" s="75"/>
      <c r="AI17" s="75"/>
      <c r="AJ17" s="78"/>
      <c r="AK17" s="8"/>
      <c r="AL17" s="8"/>
    </row>
    <row r="18" spans="1:38" ht="15" customHeight="1" x14ac:dyDescent="0.2">
      <c r="A18" s="1"/>
      <c r="B18" s="50" t="s">
        <v>21</v>
      </c>
      <c r="C18" s="51"/>
      <c r="D18" s="52"/>
      <c r="E18" s="18">
        <f>SUM(E15:E17)</f>
        <v>44</v>
      </c>
      <c r="F18" s="18">
        <f>SUM(F15:F17)</f>
        <v>0</v>
      </c>
      <c r="G18" s="18">
        <f>SUM(G15:G17)</f>
        <v>4</v>
      </c>
      <c r="H18" s="18">
        <f>SUM(H15:H17)</f>
        <v>3</v>
      </c>
      <c r="I18" s="18">
        <f>SUM(I15:I17)</f>
        <v>67</v>
      </c>
      <c r="J18" s="1"/>
      <c r="K18" s="53">
        <f>PRODUCT((F18+G18)/E18)</f>
        <v>9.0909090909090912E-2</v>
      </c>
      <c r="L18" s="53">
        <f>PRODUCT(H18/E18)</f>
        <v>6.8181818181818177E-2</v>
      </c>
      <c r="M18" s="53">
        <f>PRODUCT(I18/E18)</f>
        <v>1.5227272727272727</v>
      </c>
      <c r="N18" s="30">
        <f>PRODUCT(I18/O18)</f>
        <v>0.30875576036866359</v>
      </c>
      <c r="O18" s="35">
        <f>SUM(O15:O17)</f>
        <v>217</v>
      </c>
      <c r="P18" s="79" t="s">
        <v>24</v>
      </c>
      <c r="Q18" s="80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2"/>
      <c r="AD18" s="82"/>
      <c r="AE18" s="83"/>
      <c r="AF18" s="81"/>
      <c r="AG18" s="81"/>
      <c r="AH18" s="81"/>
      <c r="AI18" s="81"/>
      <c r="AJ18" s="84"/>
      <c r="AK18" s="8"/>
      <c r="AL18" s="8"/>
    </row>
    <row r="19" spans="1:38" ht="15" customHeight="1" x14ac:dyDescent="0.2">
      <c r="A19" s="1"/>
      <c r="B19" s="1"/>
      <c r="C19" s="33"/>
      <c r="D19" s="1"/>
      <c r="E19" s="1"/>
      <c r="F19" s="35"/>
      <c r="G19" s="35"/>
      <c r="H19" s="35"/>
      <c r="I19" s="1"/>
      <c r="J19" s="1"/>
      <c r="K19" s="1"/>
      <c r="L19" s="1"/>
      <c r="M19" s="1"/>
      <c r="N19" s="1"/>
      <c r="O19" s="54"/>
      <c r="P19" s="54"/>
      <c r="Q19" s="54"/>
      <c r="R19" s="54"/>
      <c r="S19" s="54"/>
      <c r="T19" s="54"/>
      <c r="U19" s="1"/>
      <c r="V19" s="33"/>
      <c r="W19" s="1"/>
      <c r="X19" s="1"/>
      <c r="Y19" s="35"/>
      <c r="Z19" s="35"/>
      <c r="AA19" s="35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38" ht="15" customHeight="1" x14ac:dyDescent="0.2">
      <c r="A20" s="1"/>
      <c r="B20" s="1" t="s">
        <v>37</v>
      </c>
      <c r="C20" s="1"/>
      <c r="D20" s="1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54"/>
      <c r="P20" s="54"/>
      <c r="Q20" s="54"/>
      <c r="R20" s="54"/>
      <c r="S20" s="54"/>
      <c r="T20" s="54"/>
      <c r="U20" s="1"/>
      <c r="V20" s="33"/>
      <c r="W20" s="1"/>
      <c r="X20" s="1"/>
      <c r="Y20" s="35"/>
      <c r="Z20" s="35"/>
      <c r="AA20" s="35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">
      <c r="A21" s="1"/>
      <c r="B21" s="1"/>
      <c r="C21" s="33"/>
      <c r="D21" s="1" t="s">
        <v>60</v>
      </c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54"/>
      <c r="Q21" s="54"/>
      <c r="R21" s="54"/>
      <c r="S21" s="54"/>
      <c r="T21" s="54"/>
      <c r="U21" s="1"/>
      <c r="V21" s="33"/>
      <c r="W21" s="1"/>
      <c r="X21" s="1"/>
      <c r="Y21" s="35"/>
      <c r="Z21" s="35"/>
      <c r="AA21" s="35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">
      <c r="A22" s="1"/>
      <c r="B22" s="1"/>
      <c r="C22" s="33"/>
      <c r="D22" s="1" t="s">
        <v>61</v>
      </c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54"/>
      <c r="Q22" s="54"/>
      <c r="R22" s="54"/>
      <c r="S22" s="54"/>
      <c r="T22" s="54"/>
      <c r="U22" s="1"/>
      <c r="V22" s="33"/>
      <c r="W22" s="1"/>
      <c r="X22" s="1"/>
      <c r="Y22" s="35"/>
      <c r="Z22" s="35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54"/>
      <c r="Q23" s="54"/>
      <c r="R23" s="54"/>
      <c r="S23" s="54"/>
      <c r="T23" s="54"/>
      <c r="U23" s="1"/>
      <c r="V23" s="33"/>
      <c r="W23" s="1"/>
      <c r="X23" s="1"/>
      <c r="Y23" s="35"/>
      <c r="Z23" s="35"/>
      <c r="AA23" s="35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54"/>
      <c r="Q24" s="54"/>
      <c r="R24" s="54"/>
      <c r="S24" s="54"/>
      <c r="T24" s="54"/>
      <c r="U24" s="1"/>
      <c r="V24" s="33"/>
      <c r="W24" s="1"/>
      <c r="X24" s="1"/>
      <c r="Y24" s="35"/>
      <c r="Z24" s="35"/>
      <c r="AA24" s="35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54"/>
      <c r="Q25" s="54"/>
      <c r="R25" s="54"/>
      <c r="S25" s="54"/>
      <c r="T25" s="54"/>
      <c r="U25" s="1"/>
      <c r="V25" s="33"/>
      <c r="W25" s="1"/>
      <c r="X25" s="1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54"/>
      <c r="Q26" s="54"/>
      <c r="R26" s="54"/>
      <c r="S26" s="54"/>
      <c r="T26" s="54"/>
      <c r="U26" s="1"/>
      <c r="V26" s="33"/>
      <c r="W26" s="1"/>
      <c r="X26" s="1"/>
      <c r="Y26" s="35"/>
      <c r="Z26" s="35"/>
      <c r="AA26" s="35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54"/>
      <c r="Q41" s="54"/>
      <c r="R41" s="54"/>
      <c r="S41" s="54"/>
      <c r="T41" s="54"/>
      <c r="U41" s="1"/>
      <c r="V41" s="33"/>
      <c r="W41" s="1"/>
      <c r="X41" s="1"/>
      <c r="Y41" s="35"/>
      <c r="Z41" s="35"/>
      <c r="AA41" s="35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  <row r="42" spans="1:38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54"/>
      <c r="Q42" s="54"/>
      <c r="R42" s="54"/>
      <c r="S42" s="54"/>
      <c r="T42" s="54"/>
      <c r="U42" s="1"/>
      <c r="V42" s="33"/>
      <c r="W42" s="1"/>
      <c r="X42" s="1"/>
      <c r="Y42" s="35"/>
      <c r="Z42" s="35"/>
      <c r="AA42" s="35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</row>
  </sheetData>
  <sortState ref="B9:P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2020-08-24T08:24:12Z</dcterms:modified>
</cp:coreProperties>
</file>