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5" i="1"/>
  <c r="O4" i="1"/>
  <c r="O10" i="1"/>
  <c r="M6" i="1"/>
  <c r="M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I14" i="1" s="1"/>
  <c r="H10" i="1"/>
  <c r="H14" i="1"/>
  <c r="L14" i="1" s="1"/>
  <c r="G10" i="1"/>
  <c r="G14" i="1" s="1"/>
  <c r="F10" i="1"/>
  <c r="F14" i="1"/>
  <c r="F17" i="1" s="1"/>
  <c r="E10" i="1"/>
  <c r="E14" i="1" s="1"/>
  <c r="E17" i="1" s="1"/>
  <c r="L17" i="1" s="1"/>
  <c r="D11" i="1"/>
  <c r="O14" i="1"/>
  <c r="O17" i="1" s="1"/>
  <c r="N10" i="1"/>
  <c r="N14" i="1" s="1"/>
  <c r="H17" i="1"/>
  <c r="I17" i="1" l="1"/>
  <c r="M14" i="1"/>
  <c r="K14" i="1"/>
  <c r="G17" i="1"/>
  <c r="K17" i="1" s="1"/>
  <c r="N17" i="1" l="1"/>
  <c r="M17" i="1"/>
</calcChain>
</file>

<file path=xl/sharedStrings.xml><?xml version="1.0" encoding="utf-8"?>
<sst xmlns="http://schemas.openxmlformats.org/spreadsheetml/2006/main" count="85" uniqueCount="61">
  <si>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</si>
  <si>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</si>
  <si>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</si>
  <si>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</si>
  <si>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</si>
  <si>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</si>
  <si>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</si>
  <si>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</si>
  <si>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</si>
  <si>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</si>
  <si>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</si>
  <si>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</si>
  <si>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</si>
  <si>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</si>
  <si>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</si>
  <si>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</si>
  <si>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</si>
  <si>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</si>
  <si>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</si>
  <si>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</si>
  <si>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</si>
  <si>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</si>
  <si>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</si>
  <si>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</si>
  <si>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</si>
  <si>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</si>
  <si>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</si>
  <si>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</si>
  <si>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</si>
  <si>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</si>
  <si>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</si>
  <si>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</si>
  <si>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</si>
  <si>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</si>
  <si>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</si>
  <si>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10.</t>
  </si>
  <si>
    <t>SMJ</t>
  </si>
  <si>
    <t>superpesiskarsinta</t>
  </si>
  <si>
    <t>11.</t>
  </si>
  <si>
    <t>Turku-Pesis</t>
  </si>
  <si>
    <t>7.8.1976</t>
  </si>
  <si>
    <t>Turku-Pesis = Turku-Pesis (ent. Lännen Pallo)  (1949)</t>
  </si>
  <si>
    <t>SMJ = Seinäjoen Maila-Jussit  (1932)</t>
  </si>
  <si>
    <t>IK</t>
  </si>
  <si>
    <t>ykköspesis</t>
  </si>
  <si>
    <t>IK = Ilmajoen Kisailijat  (1921)</t>
  </si>
  <si>
    <t>Anne Lehtimäki os. Järvi</t>
  </si>
  <si>
    <t>ENSIMMÄISET</t>
  </si>
  <si>
    <t>Ottelu</t>
  </si>
  <si>
    <t>1.  ottelu</t>
  </si>
  <si>
    <t>Lyöty juoksu</t>
  </si>
  <si>
    <t>Tuotu juoksu</t>
  </si>
  <si>
    <t>Kunnari</t>
  </si>
  <si>
    <t>08.05. 1994  Tahko - SMJ  1-0  (1-1, 6-1)</t>
  </si>
  <si>
    <t xml:space="preserve">  17 v   9 kk   1 pv</t>
  </si>
  <si>
    <t>5.  ottelu</t>
  </si>
  <si>
    <t>25.05. 1994  YJ - SMJ  2-0  (8-2, 8-0)</t>
  </si>
  <si>
    <t>13.  ottelu</t>
  </si>
  <si>
    <t>31.07. 1994  Roihu - SMJ  0-2  (0-2, 1-4)</t>
  </si>
  <si>
    <t xml:space="preserve">  17 v   9 kk 18 pv</t>
  </si>
  <si>
    <t xml:space="preserve">  17 v 11 kk 24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</si>
</sst>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5" borderId="3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/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2.855468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46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1994</v>
      </c>
      <c r="C4" s="27" t="s">
        <v>35</v>
      </c>
      <c r="D4" s="29" t="s">
        <v>36</v>
      </c>
      <c r="E4" s="27">
        <v>15</v>
      </c>
      <c r="F4" s="27">
        <v>0</v>
      </c>
      <c r="G4" s="27">
        <v>5</v>
      </c>
      <c r="H4" s="27">
        <v>2</v>
      </c>
      <c r="I4" s="27">
        <v>33</v>
      </c>
      <c r="J4" s="27">
        <v>10</v>
      </c>
      <c r="K4" s="27">
        <v>9</v>
      </c>
      <c r="L4" s="27">
        <v>9</v>
      </c>
      <c r="M4" s="27">
        <v>5</v>
      </c>
      <c r="N4" s="30">
        <v>0.49299999999999999</v>
      </c>
      <c r="O4" s="37">
        <f>PRODUCT(I4/N4)</f>
        <v>66.937119675456387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49" t="s">
        <v>37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1995</v>
      </c>
      <c r="C5" s="27" t="s">
        <v>38</v>
      </c>
      <c r="D5" s="29" t="s">
        <v>36</v>
      </c>
      <c r="E5" s="27">
        <v>22</v>
      </c>
      <c r="F5" s="27">
        <v>1</v>
      </c>
      <c r="G5" s="27">
        <v>12</v>
      </c>
      <c r="H5" s="27">
        <v>15</v>
      </c>
      <c r="I5" s="27">
        <v>100</v>
      </c>
      <c r="J5" s="27">
        <v>27</v>
      </c>
      <c r="K5" s="27">
        <v>30</v>
      </c>
      <c r="L5" s="27">
        <v>30</v>
      </c>
      <c r="M5" s="27">
        <v>13</v>
      </c>
      <c r="N5" s="30">
        <v>0.51</v>
      </c>
      <c r="O5" s="37">
        <f>PRODUCT(I5/N5)</f>
        <v>196.07843137254901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49" t="s">
        <v>37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1996</v>
      </c>
      <c r="C6" s="27" t="s">
        <v>35</v>
      </c>
      <c r="D6" s="29" t="s">
        <v>39</v>
      </c>
      <c r="E6" s="27">
        <v>24</v>
      </c>
      <c r="F6" s="27">
        <v>0</v>
      </c>
      <c r="G6" s="27">
        <v>8</v>
      </c>
      <c r="H6" s="27">
        <v>9</v>
      </c>
      <c r="I6" s="27">
        <v>89</v>
      </c>
      <c r="J6" s="27">
        <v>18</v>
      </c>
      <c r="K6" s="27">
        <v>36</v>
      </c>
      <c r="L6" s="27">
        <v>27</v>
      </c>
      <c r="M6" s="27">
        <f>PRODUCT(F6+G6)</f>
        <v>8</v>
      </c>
      <c r="N6" s="30">
        <v>0.52700000000000002</v>
      </c>
      <c r="O6" s="37">
        <f>PRODUCT(I6/N6)</f>
        <v>168.88045540796963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2" t="s">
        <v>37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1997</v>
      </c>
      <c r="C7" s="27"/>
      <c r="D7" s="29"/>
      <c r="E7" s="27"/>
      <c r="F7" s="27"/>
      <c r="G7" s="27"/>
      <c r="H7" s="27"/>
      <c r="I7" s="27"/>
      <c r="J7" s="27"/>
      <c r="K7" s="27"/>
      <c r="L7" s="27"/>
      <c r="M7" s="27"/>
      <c r="N7" s="30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3">
        <v>1998</v>
      </c>
      <c r="C8" s="63"/>
      <c r="D8" s="64" t="s">
        <v>43</v>
      </c>
      <c r="E8" s="63"/>
      <c r="F8" s="65" t="s">
        <v>44</v>
      </c>
      <c r="G8" s="66"/>
      <c r="H8" s="67"/>
      <c r="I8" s="63"/>
      <c r="J8" s="63"/>
      <c r="K8" s="63"/>
      <c r="L8" s="63"/>
      <c r="M8" s="63"/>
      <c r="N8" s="68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3">
        <v>1999</v>
      </c>
      <c r="C9" s="63"/>
      <c r="D9" s="64" t="s">
        <v>43</v>
      </c>
      <c r="E9" s="63"/>
      <c r="F9" s="65" t="s">
        <v>44</v>
      </c>
      <c r="G9" s="66"/>
      <c r="H9" s="67"/>
      <c r="I9" s="63"/>
      <c r="J9" s="63"/>
      <c r="K9" s="63"/>
      <c r="L9" s="63"/>
      <c r="M9" s="63"/>
      <c r="N9" s="68"/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69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61</v>
      </c>
      <c r="F10" s="19">
        <f t="shared" si="0"/>
        <v>1</v>
      </c>
      <c r="G10" s="19">
        <f t="shared" si="0"/>
        <v>25</v>
      </c>
      <c r="H10" s="19">
        <f t="shared" si="0"/>
        <v>26</v>
      </c>
      <c r="I10" s="19">
        <f t="shared" si="0"/>
        <v>222</v>
      </c>
      <c r="J10" s="19">
        <f t="shared" si="0"/>
        <v>55</v>
      </c>
      <c r="K10" s="19">
        <f t="shared" si="0"/>
        <v>75</v>
      </c>
      <c r="L10" s="19">
        <f t="shared" si="0"/>
        <v>66</v>
      </c>
      <c r="M10" s="19">
        <f t="shared" si="0"/>
        <v>26</v>
      </c>
      <c r="N10" s="31">
        <f>PRODUCT(I10/O10)</f>
        <v>0.5140126249873751</v>
      </c>
      <c r="O10" s="32">
        <f t="shared" ref="O10:AE10" si="1">SUM(O4:O9)</f>
        <v>431.896006455975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137.66666666666666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47</v>
      </c>
      <c r="Q13" s="13"/>
      <c r="R13" s="13"/>
      <c r="S13" s="13"/>
      <c r="T13" s="70"/>
      <c r="U13" s="70"/>
      <c r="V13" s="70"/>
      <c r="W13" s="70"/>
      <c r="X13" s="70"/>
      <c r="Y13" s="13"/>
      <c r="Z13" s="13"/>
      <c r="AA13" s="13"/>
      <c r="AB13" s="12"/>
      <c r="AC13" s="13"/>
      <c r="AD13" s="13"/>
      <c r="AE13" s="13"/>
      <c r="AF13" s="7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61</v>
      </c>
      <c r="F14" s="27">
        <f>PRODUCT(F10)</f>
        <v>1</v>
      </c>
      <c r="G14" s="27">
        <f>PRODUCT(G10)</f>
        <v>25</v>
      </c>
      <c r="H14" s="27">
        <f>PRODUCT(H10)</f>
        <v>26</v>
      </c>
      <c r="I14" s="27">
        <f>PRODUCT(I10)</f>
        <v>222</v>
      </c>
      <c r="J14" s="1"/>
      <c r="K14" s="43">
        <f>PRODUCT((F14+G14)/E14)</f>
        <v>0.42622950819672129</v>
      </c>
      <c r="L14" s="43">
        <f>PRODUCT(H14/E14)</f>
        <v>0.42622950819672129</v>
      </c>
      <c r="M14" s="43">
        <f>PRODUCT(I14/E14)</f>
        <v>3.639344262295082</v>
      </c>
      <c r="N14" s="30">
        <f>PRODUCT(N10)</f>
        <v>0.5140126249873751</v>
      </c>
      <c r="O14" s="25">
        <f>PRODUCT(O10)</f>
        <v>431.896006455975</v>
      </c>
      <c r="P14" s="72" t="s">
        <v>48</v>
      </c>
      <c r="Q14" s="73"/>
      <c r="R14" s="73"/>
      <c r="S14" s="74" t="s">
        <v>53</v>
      </c>
      <c r="T14" s="74"/>
      <c r="U14" s="74"/>
      <c r="V14" s="74"/>
      <c r="W14" s="74"/>
      <c r="X14" s="74"/>
      <c r="Y14" s="74"/>
      <c r="Z14" s="74"/>
      <c r="AA14" s="74"/>
      <c r="AB14" s="75"/>
      <c r="AC14" s="74"/>
      <c r="AD14" s="76" t="s">
        <v>49</v>
      </c>
      <c r="AE14" s="76"/>
      <c r="AF14" s="77" t="s">
        <v>54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8" t="s">
        <v>50</v>
      </c>
      <c r="Q15" s="79"/>
      <c r="R15" s="79"/>
      <c r="S15" s="80" t="s">
        <v>56</v>
      </c>
      <c r="T15" s="80"/>
      <c r="U15" s="80"/>
      <c r="V15" s="80"/>
      <c r="W15" s="80"/>
      <c r="X15" s="80"/>
      <c r="Y15" s="80"/>
      <c r="Z15" s="80"/>
      <c r="AA15" s="80"/>
      <c r="AB15" s="81"/>
      <c r="AC15" s="80"/>
      <c r="AD15" s="82" t="s">
        <v>55</v>
      </c>
      <c r="AE15" s="82"/>
      <c r="AF15" s="83" t="s">
        <v>59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78" t="s">
        <v>51</v>
      </c>
      <c r="Q16" s="79"/>
      <c r="R16" s="79"/>
      <c r="S16" s="80" t="s">
        <v>58</v>
      </c>
      <c r="T16" s="80"/>
      <c r="U16" s="80"/>
      <c r="V16" s="80"/>
      <c r="W16" s="80"/>
      <c r="X16" s="80"/>
      <c r="Y16" s="80"/>
      <c r="Z16" s="80"/>
      <c r="AA16" s="80"/>
      <c r="AB16" s="81"/>
      <c r="AC16" s="80"/>
      <c r="AD16" s="82" t="s">
        <v>57</v>
      </c>
      <c r="AE16" s="82"/>
      <c r="AF16" s="83" t="s">
        <v>60</v>
      </c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52" t="s">
        <v>20</v>
      </c>
      <c r="C17" s="53"/>
      <c r="D17" s="54"/>
      <c r="E17" s="19">
        <f>SUM(E14:E16)</f>
        <v>61</v>
      </c>
      <c r="F17" s="19">
        <f>SUM(F14:F16)</f>
        <v>1</v>
      </c>
      <c r="G17" s="19">
        <f>SUM(G14:G16)</f>
        <v>25</v>
      </c>
      <c r="H17" s="19">
        <f>SUM(H14:H16)</f>
        <v>26</v>
      </c>
      <c r="I17" s="19">
        <f>SUM(I14:I16)</f>
        <v>222</v>
      </c>
      <c r="J17" s="1"/>
      <c r="K17" s="55">
        <f>PRODUCT((F17+G17)/E17)</f>
        <v>0.42622950819672129</v>
      </c>
      <c r="L17" s="55">
        <f>PRODUCT(H17/E17)</f>
        <v>0.42622950819672129</v>
      </c>
      <c r="M17" s="55">
        <f>PRODUCT(I17/E17)</f>
        <v>3.639344262295082</v>
      </c>
      <c r="N17" s="31">
        <f>PRODUCT(I17/O17)</f>
        <v>0.5140126249873751</v>
      </c>
      <c r="O17" s="25">
        <f>SUM(O14:O16)</f>
        <v>431.896006455975</v>
      </c>
      <c r="P17" s="84" t="s">
        <v>52</v>
      </c>
      <c r="Q17" s="85"/>
      <c r="R17" s="85"/>
      <c r="S17" s="86"/>
      <c r="T17" s="86"/>
      <c r="U17" s="86"/>
      <c r="V17" s="86"/>
      <c r="W17" s="86"/>
      <c r="X17" s="86"/>
      <c r="Y17" s="86"/>
      <c r="Z17" s="86"/>
      <c r="AA17" s="86"/>
      <c r="AB17" s="87"/>
      <c r="AC17" s="86"/>
      <c r="AD17" s="88"/>
      <c r="AE17" s="88"/>
      <c r="AF17" s="89"/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9" ht="15" customHeight="1" x14ac:dyDescent="0.2">
      <c r="A19" s="1"/>
      <c r="B19" s="1" t="s">
        <v>34</v>
      </c>
      <c r="C19" s="1"/>
      <c r="D19" s="61" t="s">
        <v>42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9" ht="15" customHeight="1" x14ac:dyDescent="0.2">
      <c r="A20" s="1"/>
      <c r="B20" s="1"/>
      <c r="C20" s="1"/>
      <c r="D20" s="1" t="s">
        <v>41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9" ht="15" customHeight="1" x14ac:dyDescent="0.25">
      <c r="A21" s="1"/>
      <c r="B21" s="1"/>
      <c r="C21" s="1"/>
      <c r="D21" s="1" t="s">
        <v>45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9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9" s="57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  <c r="AM23" s="26"/>
    </row>
    <row r="24" spans="1:39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  <c r="AM24" s="26"/>
    </row>
    <row r="25" spans="1:39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  <c r="AM25" s="26"/>
    </row>
    <row r="26" spans="1:39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9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9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6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5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5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5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58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6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6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2019-01-24T18:42:08Z</dcterms:modified>
</cp:coreProperties>
</file>