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E16" i="1" l="1"/>
  <c r="O11" i="1" l="1"/>
  <c r="O12" i="1" l="1"/>
  <c r="AJ16" i="1" l="1"/>
  <c r="AI16" i="1"/>
  <c r="AH16" i="1"/>
  <c r="AG16" i="1"/>
  <c r="AF16" i="1"/>
  <c r="AE16" i="1"/>
  <c r="AD16" i="1"/>
  <c r="AC16" i="1"/>
  <c r="AB16" i="1"/>
  <c r="AA16" i="1"/>
  <c r="Z16" i="1"/>
  <c r="Y16" i="1"/>
  <c r="I21" i="1" s="1"/>
  <c r="X16" i="1"/>
  <c r="H21" i="1" s="1"/>
  <c r="W16" i="1"/>
  <c r="G21" i="1" s="1"/>
  <c r="V16" i="1"/>
  <c r="F21" i="1" s="1"/>
  <c r="U16" i="1"/>
  <c r="E21" i="1" s="1"/>
  <c r="M16" i="1"/>
  <c r="L16" i="1"/>
  <c r="K16" i="1"/>
  <c r="J16" i="1"/>
  <c r="I16" i="1"/>
  <c r="H16" i="1"/>
  <c r="G16" i="1"/>
  <c r="F16" i="1"/>
  <c r="O16" i="1"/>
  <c r="D17" i="1" l="1"/>
  <c r="K21" i="1"/>
  <c r="L21" i="1"/>
  <c r="M21" i="1"/>
  <c r="N21" i="1"/>
  <c r="I20" i="1" l="1"/>
  <c r="H20" i="1"/>
  <c r="G20" i="1"/>
  <c r="F20" i="1"/>
  <c r="E20" i="1"/>
  <c r="G23" i="1" l="1"/>
  <c r="I23" i="1"/>
  <c r="H23" i="1"/>
  <c r="O20" i="1"/>
  <c r="O23" i="1" s="1"/>
  <c r="L20" i="1"/>
  <c r="M20" i="1"/>
  <c r="E23" i="1"/>
  <c r="K20" i="1"/>
  <c r="F23" i="1"/>
  <c r="M23" i="1" l="1"/>
  <c r="K23" i="1"/>
  <c r="L23" i="1"/>
  <c r="N23" i="1"/>
  <c r="N16" i="1"/>
  <c r="N20" i="1" s="1"/>
</calcChain>
</file>

<file path=xl/sharedStrings.xml><?xml version="1.0" encoding="utf-8"?>
<sst xmlns="http://schemas.openxmlformats.org/spreadsheetml/2006/main" count="100" uniqueCount="63">
  <si>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</si>
  <si>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</si>
  <si>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</si>
  <si>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</si>
  <si>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</si>
  <si>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</si>
  <si>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</si>
  <si>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</si>
  <si>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</si>
  <si>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</si>
  <si>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</si>
  <si>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</si>
  <si>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</si>
  <si>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</si>
  <si>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</si>
  <si>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</si>
  <si>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</si>
  <si>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</si>
  <si>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</si>
  <si>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</si>
  <si>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</si>
  <si>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</si>
  <si>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</si>
  <si>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</si>
  <si>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</si>
  <si>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</si>
  <si>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</si>
  <si>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</si>
  <si>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</si>
  <si>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</si>
  <si>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</si>
  <si>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</si>
  <si>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Pesäkarhut</t>
  </si>
  <si>
    <t>ENSIMMÄISET</t>
  </si>
  <si>
    <t>Ottelu</t>
  </si>
  <si>
    <t>1.  ottelu</t>
  </si>
  <si>
    <t>Kunnari</t>
  </si>
  <si>
    <t>ykköspesis</t>
  </si>
  <si>
    <t>Pesäkarhut  2</t>
  </si>
  <si>
    <t>Seurat</t>
  </si>
  <si>
    <t>Pesäkarhut = Pesäkarhut, Pori  (1985),  kasvattajaseura</t>
  </si>
  <si>
    <t>suomensarja</t>
  </si>
  <si>
    <t>4.6.1997   Pori</t>
  </si>
  <si>
    <t>Oona Liimatainen</t>
  </si>
  <si>
    <t>24.05. 2016  Pesäkarhut - Pesä Ysit  2-0  (5-4, 5-0)</t>
  </si>
  <si>
    <t xml:space="preserve">  18 v 11 kk 20 pv</t>
  </si>
  <si>
    <t>3.</t>
  </si>
  <si>
    <t>2.</t>
  </si>
  <si>
    <t>2.  ottelu</t>
  </si>
  <si>
    <t>22.04. 2017  Manse PP - Pesäkarhut  2-1 (2-1, 1-2, 2-1)</t>
  </si>
  <si>
    <t xml:space="preserve">  19 v 10 kk 18 pv</t>
  </si>
  <si>
    <t>17.  ottelu</t>
  </si>
  <si>
    <t>06.08. 2017  KeKi - Pesäkarhut  1-2  (4-2, 1-2, 0-0, 5-6)</t>
  </si>
  <si>
    <t xml:space="preserve">  20 v   2 kk   2 pv</t>
  </si>
  <si>
    <t>11.</t>
  </si>
  <si>
    <t>LaVe</t>
  </si>
  <si>
    <t>LaVe = Lappajärven Veikot  (1911)</t>
  </si>
  <si>
    <t xml:space="preserve">Lyöty </t>
  </si>
  <si>
    <t xml:space="preserve">Tuotu </t>
  </si>
  <si>
    <t>L+T</t>
  </si>
  <si>
    <t>Virkiä</t>
  </si>
  <si>
    <t>Virkiä = Lapuan Virkiä  (1907),  kasvattajaseura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</si>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</sst>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center"/>
    </xf>
    <xf numFmtId="0" fontId="1" fillId="4" borderId="9" xfId="0" applyFont="1" applyFill="1" applyBorder="1"/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9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61" customWidth="1"/>
    <col min="4" max="4" width="15.28515625" style="62" customWidth="1"/>
    <col min="5" max="12" width="5.7109375" style="62" customWidth="1"/>
    <col min="13" max="13" width="6.28515625" style="62" customWidth="1"/>
    <col min="14" max="14" width="8.28515625" style="62" customWidth="1"/>
    <col min="15" max="15" width="0.5703125" style="62" customWidth="1"/>
    <col min="16" max="19" width="5.7109375" style="62" customWidth="1"/>
    <col min="20" max="20" width="0.7109375" style="62" customWidth="1"/>
    <col min="21" max="28" width="5.7109375" style="62" customWidth="1"/>
    <col min="29" max="36" width="5.7109375" style="24" customWidth="1"/>
    <col min="37" max="37" width="6.7109375" style="24" customWidth="1"/>
    <col min="38" max="38" width="22.5703125" style="24" customWidth="1"/>
    <col min="39" max="16384" width="9.140625" style="24"/>
  </cols>
  <sheetData>
    <row r="1" spans="1:42" s="9" customFormat="1" ht="15" customHeight="1" x14ac:dyDescent="0.25">
      <c r="A1" s="1"/>
      <c r="B1" s="2" t="s">
        <v>43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8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3"/>
      <c r="P3" s="18" t="s">
        <v>14</v>
      </c>
      <c r="Q3" s="18" t="s">
        <v>15</v>
      </c>
      <c r="R3" s="18" t="s">
        <v>59</v>
      </c>
      <c r="S3" s="18" t="s">
        <v>3</v>
      </c>
      <c r="T3" s="23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8"/>
      <c r="AL3" s="8"/>
      <c r="AM3" s="8"/>
      <c r="AN3" s="8"/>
      <c r="AO3" s="8"/>
      <c r="AP3" s="8"/>
    </row>
    <row r="4" spans="1:42" ht="15" customHeight="1" x14ac:dyDescent="0.25">
      <c r="A4" s="1"/>
      <c r="B4" s="65">
        <v>2013</v>
      </c>
      <c r="C4" s="65"/>
      <c r="D4" s="66" t="s">
        <v>38</v>
      </c>
      <c r="E4" s="65"/>
      <c r="F4" s="67" t="s">
        <v>41</v>
      </c>
      <c r="G4" s="68"/>
      <c r="H4" s="69"/>
      <c r="I4" s="65"/>
      <c r="J4" s="65"/>
      <c r="K4" s="65"/>
      <c r="L4" s="65"/>
      <c r="M4" s="65"/>
      <c r="N4" s="65"/>
      <c r="O4" s="23"/>
      <c r="P4" s="18"/>
      <c r="Q4" s="18"/>
      <c r="R4" s="18"/>
      <c r="S4" s="18"/>
      <c r="T4" s="38"/>
      <c r="U4" s="28"/>
      <c r="V4" s="28"/>
      <c r="W4" s="28"/>
      <c r="X4" s="28"/>
      <c r="Y4" s="28"/>
      <c r="Z4" s="29"/>
      <c r="AA4" s="29"/>
      <c r="AB4" s="29"/>
      <c r="AC4" s="29"/>
      <c r="AD4" s="29"/>
      <c r="AE4" s="28"/>
      <c r="AF4" s="28"/>
      <c r="AG4" s="28"/>
      <c r="AH4" s="28"/>
      <c r="AI4" s="30"/>
      <c r="AJ4" s="28"/>
      <c r="AK4" s="8"/>
      <c r="AL4" s="8"/>
      <c r="AM4" s="8"/>
      <c r="AN4" s="8"/>
      <c r="AO4" s="8"/>
      <c r="AP4" s="8"/>
    </row>
    <row r="5" spans="1:42" ht="15" customHeight="1" x14ac:dyDescent="0.25">
      <c r="A5" s="1"/>
      <c r="B5" s="65">
        <v>2014</v>
      </c>
      <c r="C5" s="65"/>
      <c r="D5" s="66" t="s">
        <v>38</v>
      </c>
      <c r="E5" s="65"/>
      <c r="F5" s="67" t="s">
        <v>41</v>
      </c>
      <c r="G5" s="68"/>
      <c r="H5" s="69"/>
      <c r="I5" s="65"/>
      <c r="J5" s="65"/>
      <c r="K5" s="65"/>
      <c r="L5" s="65"/>
      <c r="M5" s="65"/>
      <c r="N5" s="65"/>
      <c r="O5" s="23"/>
      <c r="P5" s="18"/>
      <c r="Q5" s="18"/>
      <c r="R5" s="18"/>
      <c r="S5" s="18"/>
      <c r="T5" s="38"/>
      <c r="U5" s="28"/>
      <c r="V5" s="28"/>
      <c r="W5" s="28"/>
      <c r="X5" s="28"/>
      <c r="Y5" s="28"/>
      <c r="Z5" s="29"/>
      <c r="AA5" s="29"/>
      <c r="AB5" s="29"/>
      <c r="AC5" s="29"/>
      <c r="AD5" s="29"/>
      <c r="AE5" s="28"/>
      <c r="AF5" s="28"/>
      <c r="AG5" s="28"/>
      <c r="AH5" s="28"/>
      <c r="AI5" s="30"/>
      <c r="AJ5" s="28"/>
      <c r="AK5" s="8"/>
      <c r="AL5" s="8"/>
      <c r="AM5" s="8"/>
      <c r="AN5" s="8"/>
      <c r="AO5" s="8"/>
      <c r="AP5" s="8"/>
    </row>
    <row r="6" spans="1:42" ht="15" customHeight="1" x14ac:dyDescent="0.25">
      <c r="A6" s="1"/>
      <c r="B6" s="25">
        <v>2015</v>
      </c>
      <c r="C6" s="25"/>
      <c r="D6" s="26" t="s">
        <v>38</v>
      </c>
      <c r="E6" s="25"/>
      <c r="F6" s="27" t="s">
        <v>37</v>
      </c>
      <c r="G6" s="64"/>
      <c r="H6" s="63"/>
      <c r="I6" s="25"/>
      <c r="J6" s="25"/>
      <c r="K6" s="25"/>
      <c r="L6" s="25"/>
      <c r="M6" s="25"/>
      <c r="N6" s="25"/>
      <c r="O6" s="23"/>
      <c r="P6" s="18"/>
      <c r="Q6" s="18"/>
      <c r="R6" s="18"/>
      <c r="S6" s="18"/>
      <c r="T6" s="38"/>
      <c r="U6" s="28"/>
      <c r="V6" s="28"/>
      <c r="W6" s="28"/>
      <c r="X6" s="28"/>
      <c r="Y6" s="28"/>
      <c r="Z6" s="29"/>
      <c r="AA6" s="29"/>
      <c r="AB6" s="29"/>
      <c r="AC6" s="29"/>
      <c r="AD6" s="29"/>
      <c r="AE6" s="28"/>
      <c r="AF6" s="28"/>
      <c r="AG6" s="28"/>
      <c r="AH6" s="28"/>
      <c r="AI6" s="30"/>
      <c r="AJ6" s="28"/>
      <c r="AK6" s="8"/>
      <c r="AL6" s="8"/>
      <c r="AM6" s="8"/>
      <c r="AN6" s="8"/>
      <c r="AO6" s="8"/>
      <c r="AP6" s="8"/>
    </row>
    <row r="7" spans="1:42" ht="15" customHeight="1" x14ac:dyDescent="0.25">
      <c r="A7" s="1"/>
      <c r="B7" s="25">
        <v>2016</v>
      </c>
      <c r="C7" s="25"/>
      <c r="D7" s="26" t="s">
        <v>38</v>
      </c>
      <c r="E7" s="25"/>
      <c r="F7" s="27" t="s">
        <v>37</v>
      </c>
      <c r="G7" s="64"/>
      <c r="H7" s="63"/>
      <c r="I7" s="25"/>
      <c r="J7" s="25"/>
      <c r="K7" s="25"/>
      <c r="L7" s="25"/>
      <c r="M7" s="25"/>
      <c r="N7" s="25"/>
      <c r="O7" s="23"/>
      <c r="P7" s="18"/>
      <c r="Q7" s="18"/>
      <c r="R7" s="18"/>
      <c r="S7" s="18"/>
      <c r="T7" s="38"/>
      <c r="U7" s="28"/>
      <c r="V7" s="28"/>
      <c r="W7" s="28"/>
      <c r="X7" s="28"/>
      <c r="Y7" s="28"/>
      <c r="Z7" s="29"/>
      <c r="AA7" s="29"/>
      <c r="AB7" s="29"/>
      <c r="AC7" s="29"/>
      <c r="AD7" s="29"/>
      <c r="AE7" s="28"/>
      <c r="AF7" s="28"/>
      <c r="AG7" s="28"/>
      <c r="AH7" s="28"/>
      <c r="AI7" s="30"/>
      <c r="AJ7" s="28"/>
      <c r="AK7" s="8"/>
      <c r="AL7" s="8"/>
      <c r="AM7" s="8"/>
      <c r="AN7" s="8"/>
      <c r="AO7" s="8"/>
      <c r="AP7" s="8"/>
    </row>
    <row r="8" spans="1:42" ht="15" customHeight="1" x14ac:dyDescent="0.25">
      <c r="A8" s="1"/>
      <c r="B8" s="28">
        <v>2016</v>
      </c>
      <c r="C8" s="28" t="s">
        <v>46</v>
      </c>
      <c r="D8" s="31" t="s">
        <v>32</v>
      </c>
      <c r="E8" s="28">
        <v>1</v>
      </c>
      <c r="F8" s="28">
        <v>0</v>
      </c>
      <c r="G8" s="28">
        <v>0</v>
      </c>
      <c r="H8" s="28">
        <v>0</v>
      </c>
      <c r="I8" s="28">
        <v>1</v>
      </c>
      <c r="J8" s="28">
        <v>1</v>
      </c>
      <c r="K8" s="28">
        <v>0</v>
      </c>
      <c r="L8" s="28">
        <v>0</v>
      </c>
      <c r="M8" s="28">
        <v>0</v>
      </c>
      <c r="N8" s="32">
        <v>0.5</v>
      </c>
      <c r="O8" s="33">
        <v>2</v>
      </c>
      <c r="P8" s="18"/>
      <c r="Q8" s="18"/>
      <c r="R8" s="18"/>
      <c r="S8" s="18"/>
      <c r="T8" s="38"/>
      <c r="U8" s="28"/>
      <c r="V8" s="28"/>
      <c r="W8" s="28"/>
      <c r="X8" s="28"/>
      <c r="Y8" s="28"/>
      <c r="Z8" s="29"/>
      <c r="AA8" s="29"/>
      <c r="AB8" s="29"/>
      <c r="AC8" s="29"/>
      <c r="AD8" s="29"/>
      <c r="AE8" s="28"/>
      <c r="AF8" s="28"/>
      <c r="AG8" s="28"/>
      <c r="AH8" s="28"/>
      <c r="AI8" s="30"/>
      <c r="AJ8" s="28">
        <v>1</v>
      </c>
      <c r="AK8" s="8"/>
      <c r="AL8" s="8"/>
      <c r="AM8" s="8"/>
      <c r="AN8" s="8"/>
      <c r="AO8" s="8"/>
      <c r="AP8" s="8"/>
    </row>
    <row r="9" spans="1:42" ht="15" customHeight="1" x14ac:dyDescent="0.25">
      <c r="A9" s="1"/>
      <c r="B9" s="25">
        <v>2017</v>
      </c>
      <c r="C9" s="25"/>
      <c r="D9" s="26" t="s">
        <v>38</v>
      </c>
      <c r="E9" s="25"/>
      <c r="F9" s="27" t="s">
        <v>37</v>
      </c>
      <c r="G9" s="64"/>
      <c r="H9" s="63"/>
      <c r="I9" s="25"/>
      <c r="J9" s="25"/>
      <c r="K9" s="25"/>
      <c r="L9" s="25"/>
      <c r="M9" s="25"/>
      <c r="N9" s="25"/>
      <c r="O9" s="23"/>
      <c r="P9" s="18"/>
      <c r="Q9" s="18"/>
      <c r="R9" s="18"/>
      <c r="S9" s="18"/>
      <c r="T9" s="38"/>
      <c r="U9" s="28"/>
      <c r="V9" s="28"/>
      <c r="W9" s="28"/>
      <c r="X9" s="28"/>
      <c r="Y9" s="28"/>
      <c r="Z9" s="29"/>
      <c r="AA9" s="29"/>
      <c r="AB9" s="29"/>
      <c r="AC9" s="29"/>
      <c r="AD9" s="29"/>
      <c r="AE9" s="28"/>
      <c r="AF9" s="28"/>
      <c r="AG9" s="28"/>
      <c r="AH9" s="28"/>
      <c r="AI9" s="30"/>
      <c r="AJ9" s="28"/>
      <c r="AK9" s="8"/>
      <c r="AL9" s="8"/>
      <c r="AM9" s="8"/>
      <c r="AN9" s="8"/>
      <c r="AO9" s="8"/>
      <c r="AP9" s="8"/>
    </row>
    <row r="10" spans="1:42" ht="15" customHeight="1" x14ac:dyDescent="0.25">
      <c r="A10" s="1"/>
      <c r="B10" s="28">
        <v>2017</v>
      </c>
      <c r="C10" s="28" t="s">
        <v>47</v>
      </c>
      <c r="D10" s="31" t="s">
        <v>32</v>
      </c>
      <c r="E10" s="28">
        <v>19</v>
      </c>
      <c r="F10" s="28">
        <v>0</v>
      </c>
      <c r="G10" s="28">
        <v>1</v>
      </c>
      <c r="H10" s="28">
        <v>7</v>
      </c>
      <c r="I10" s="28">
        <v>35</v>
      </c>
      <c r="J10" s="28">
        <v>18</v>
      </c>
      <c r="K10" s="28">
        <v>12</v>
      </c>
      <c r="L10" s="28">
        <v>4</v>
      </c>
      <c r="M10" s="28">
        <v>1</v>
      </c>
      <c r="N10" s="32">
        <v>0.3846</v>
      </c>
      <c r="O10" s="33">
        <v>91</v>
      </c>
      <c r="P10" s="18"/>
      <c r="Q10" s="18"/>
      <c r="R10" s="18"/>
      <c r="S10" s="18"/>
      <c r="T10" s="38"/>
      <c r="U10" s="28">
        <v>12</v>
      </c>
      <c r="V10" s="28">
        <v>0</v>
      </c>
      <c r="W10" s="28">
        <v>0</v>
      </c>
      <c r="X10" s="28">
        <v>2</v>
      </c>
      <c r="Y10" s="28">
        <v>15</v>
      </c>
      <c r="Z10" s="29"/>
      <c r="AA10" s="29"/>
      <c r="AB10" s="29"/>
      <c r="AC10" s="29"/>
      <c r="AD10" s="29"/>
      <c r="AE10" s="28"/>
      <c r="AF10" s="28"/>
      <c r="AG10" s="28">
        <v>1</v>
      </c>
      <c r="AH10" s="28"/>
      <c r="AI10" s="30">
        <v>1</v>
      </c>
      <c r="AJ10" s="28"/>
      <c r="AK10" s="8"/>
      <c r="AL10" s="8"/>
      <c r="AM10" s="8"/>
      <c r="AN10" s="8"/>
      <c r="AO10" s="8"/>
      <c r="AP10" s="8"/>
    </row>
    <row r="11" spans="1:42" ht="15" customHeight="1" x14ac:dyDescent="0.25">
      <c r="A11" s="1"/>
      <c r="B11" s="28">
        <v>2018</v>
      </c>
      <c r="C11" s="28" t="s">
        <v>54</v>
      </c>
      <c r="D11" s="31" t="s">
        <v>55</v>
      </c>
      <c r="E11" s="28">
        <v>17</v>
      </c>
      <c r="F11" s="28">
        <v>0</v>
      </c>
      <c r="G11" s="28">
        <v>1</v>
      </c>
      <c r="H11" s="28">
        <v>12</v>
      </c>
      <c r="I11" s="28">
        <v>46</v>
      </c>
      <c r="J11" s="28">
        <v>16</v>
      </c>
      <c r="K11" s="28">
        <v>24</v>
      </c>
      <c r="L11" s="28">
        <v>5</v>
      </c>
      <c r="M11" s="28">
        <v>1</v>
      </c>
      <c r="N11" s="32">
        <v>0.377</v>
      </c>
      <c r="O11" s="33">
        <f>PRODUCT(I11/N11)</f>
        <v>122.0159151193634</v>
      </c>
      <c r="P11" s="18"/>
      <c r="Q11" s="18"/>
      <c r="R11" s="18"/>
      <c r="S11" s="18"/>
      <c r="T11" s="38"/>
      <c r="U11" s="28"/>
      <c r="V11" s="28"/>
      <c r="W11" s="28"/>
      <c r="X11" s="28"/>
      <c r="Y11" s="28"/>
      <c r="Z11" s="29"/>
      <c r="AA11" s="29"/>
      <c r="AB11" s="29"/>
      <c r="AC11" s="29"/>
      <c r="AD11" s="29"/>
      <c r="AE11" s="28"/>
      <c r="AF11" s="28"/>
      <c r="AG11" s="28"/>
      <c r="AH11" s="28"/>
      <c r="AI11" s="30"/>
      <c r="AJ11" s="28"/>
      <c r="AK11" s="8"/>
      <c r="AL11" s="8"/>
      <c r="AM11" s="8"/>
      <c r="AN11" s="8"/>
      <c r="AO11" s="8"/>
      <c r="AP11" s="8"/>
    </row>
    <row r="12" spans="1:42" ht="15" customHeight="1" x14ac:dyDescent="0.25">
      <c r="A12" s="1"/>
      <c r="B12" s="28">
        <v>2018</v>
      </c>
      <c r="C12" s="28" t="s">
        <v>46</v>
      </c>
      <c r="D12" s="31" t="s">
        <v>32</v>
      </c>
      <c r="E12" s="28">
        <v>6</v>
      </c>
      <c r="F12" s="28">
        <v>0</v>
      </c>
      <c r="G12" s="28">
        <v>0</v>
      </c>
      <c r="H12" s="28">
        <v>3</v>
      </c>
      <c r="I12" s="28">
        <v>12</v>
      </c>
      <c r="J12" s="28">
        <v>8</v>
      </c>
      <c r="K12" s="28">
        <v>4</v>
      </c>
      <c r="L12" s="28">
        <v>0</v>
      </c>
      <c r="M12" s="28">
        <v>0</v>
      </c>
      <c r="N12" s="32">
        <v>0.316</v>
      </c>
      <c r="O12" s="33">
        <f>PRODUCT(I12/N12)</f>
        <v>37.974683544303794</v>
      </c>
      <c r="P12" s="18"/>
      <c r="Q12" s="18"/>
      <c r="R12" s="18"/>
      <c r="S12" s="18"/>
      <c r="T12" s="38"/>
      <c r="U12" s="28">
        <v>1</v>
      </c>
      <c r="V12" s="28">
        <v>0</v>
      </c>
      <c r="W12" s="28">
        <v>0</v>
      </c>
      <c r="X12" s="28">
        <v>1</v>
      </c>
      <c r="Y12" s="28">
        <v>1</v>
      </c>
      <c r="Z12" s="29"/>
      <c r="AA12" s="29"/>
      <c r="AB12" s="29"/>
      <c r="AC12" s="29"/>
      <c r="AD12" s="29"/>
      <c r="AE12" s="28"/>
      <c r="AF12" s="28"/>
      <c r="AG12" s="28"/>
      <c r="AH12" s="28"/>
      <c r="AI12" s="30"/>
      <c r="AJ12" s="28">
        <v>1</v>
      </c>
      <c r="AK12" s="8"/>
      <c r="AL12" s="8"/>
      <c r="AM12" s="8"/>
      <c r="AN12" s="8"/>
      <c r="AO12" s="8"/>
      <c r="AP12" s="8"/>
    </row>
    <row r="13" spans="1:42" ht="15" customHeight="1" x14ac:dyDescent="0.25">
      <c r="A13" s="1"/>
      <c r="B13" s="25">
        <v>2019</v>
      </c>
      <c r="C13" s="25"/>
      <c r="D13" s="26" t="s">
        <v>38</v>
      </c>
      <c r="E13" s="25"/>
      <c r="F13" s="27" t="s">
        <v>37</v>
      </c>
      <c r="G13" s="64"/>
      <c r="H13" s="63"/>
      <c r="I13" s="25"/>
      <c r="J13" s="25"/>
      <c r="K13" s="25"/>
      <c r="L13" s="25"/>
      <c r="M13" s="25"/>
      <c r="N13" s="25"/>
      <c r="O13" s="23"/>
      <c r="P13" s="18"/>
      <c r="Q13" s="18"/>
      <c r="R13" s="18"/>
      <c r="S13" s="18"/>
      <c r="T13" s="38"/>
      <c r="U13" s="28"/>
      <c r="V13" s="28"/>
      <c r="W13" s="28"/>
      <c r="X13" s="28"/>
      <c r="Y13" s="28"/>
      <c r="Z13" s="29"/>
      <c r="AA13" s="29"/>
      <c r="AB13" s="29"/>
      <c r="AC13" s="29"/>
      <c r="AD13" s="29"/>
      <c r="AE13" s="28"/>
      <c r="AF13" s="28"/>
      <c r="AG13" s="28"/>
      <c r="AH13" s="28"/>
      <c r="AI13" s="30"/>
      <c r="AJ13" s="28"/>
      <c r="AK13" s="8"/>
      <c r="AL13" s="8"/>
      <c r="AM13" s="8"/>
      <c r="AN13" s="8"/>
      <c r="AO13" s="8"/>
      <c r="AP13" s="8"/>
    </row>
    <row r="14" spans="1:42" ht="15" customHeight="1" x14ac:dyDescent="0.25">
      <c r="A14" s="1"/>
      <c r="B14" s="28">
        <v>2019</v>
      </c>
      <c r="C14" s="28" t="s">
        <v>47</v>
      </c>
      <c r="D14" s="31" t="s">
        <v>32</v>
      </c>
      <c r="E14" s="28">
        <v>10</v>
      </c>
      <c r="F14" s="28">
        <v>0</v>
      </c>
      <c r="G14" s="28">
        <v>0</v>
      </c>
      <c r="H14" s="28">
        <v>4</v>
      </c>
      <c r="I14" s="28">
        <v>11</v>
      </c>
      <c r="J14" s="28">
        <v>6</v>
      </c>
      <c r="K14" s="28">
        <v>3</v>
      </c>
      <c r="L14" s="28">
        <v>2</v>
      </c>
      <c r="M14" s="28">
        <v>0</v>
      </c>
      <c r="N14" s="32">
        <v>0.26190476190476192</v>
      </c>
      <c r="O14" s="33">
        <v>42</v>
      </c>
      <c r="P14" s="18"/>
      <c r="Q14" s="18"/>
      <c r="R14" s="18"/>
      <c r="S14" s="18"/>
      <c r="T14" s="38"/>
      <c r="U14" s="28">
        <v>1</v>
      </c>
      <c r="V14" s="28">
        <v>0</v>
      </c>
      <c r="W14" s="28">
        <v>0</v>
      </c>
      <c r="X14" s="28">
        <v>0</v>
      </c>
      <c r="Y14" s="28">
        <v>1</v>
      </c>
      <c r="Z14" s="29"/>
      <c r="AA14" s="29"/>
      <c r="AB14" s="29"/>
      <c r="AC14" s="29"/>
      <c r="AD14" s="29"/>
      <c r="AE14" s="28"/>
      <c r="AF14" s="28"/>
      <c r="AG14" s="28">
        <v>1</v>
      </c>
      <c r="AH14" s="28"/>
      <c r="AI14" s="30">
        <v>1</v>
      </c>
      <c r="AJ14" s="28"/>
      <c r="AK14" s="8"/>
      <c r="AL14" s="8"/>
      <c r="AM14" s="8"/>
      <c r="AN14" s="8"/>
      <c r="AO14" s="8"/>
      <c r="AP14" s="8"/>
    </row>
    <row r="15" spans="1:42" ht="15" customHeight="1" x14ac:dyDescent="0.25">
      <c r="A15" s="1"/>
      <c r="B15" s="28">
        <v>2020</v>
      </c>
      <c r="C15" s="28" t="s">
        <v>62</v>
      </c>
      <c r="D15" s="31" t="s">
        <v>60</v>
      </c>
      <c r="E15" s="28">
        <v>19</v>
      </c>
      <c r="F15" s="28">
        <v>0</v>
      </c>
      <c r="G15" s="28">
        <v>2</v>
      </c>
      <c r="H15" s="28">
        <v>15</v>
      </c>
      <c r="I15" s="28">
        <v>38</v>
      </c>
      <c r="J15" s="28">
        <v>11</v>
      </c>
      <c r="K15" s="28">
        <v>15</v>
      </c>
      <c r="L15" s="28">
        <v>10</v>
      </c>
      <c r="M15" s="28">
        <v>2</v>
      </c>
      <c r="N15" s="32">
        <v>0.54300000000000004</v>
      </c>
      <c r="O15" s="33">
        <v>70</v>
      </c>
      <c r="P15" s="18"/>
      <c r="Q15" s="18"/>
      <c r="R15" s="18"/>
      <c r="S15" s="18"/>
      <c r="T15" s="38"/>
      <c r="U15" s="28">
        <v>7</v>
      </c>
      <c r="V15" s="28">
        <v>0</v>
      </c>
      <c r="W15" s="28">
        <v>0</v>
      </c>
      <c r="X15" s="28">
        <v>5</v>
      </c>
      <c r="Y15" s="28">
        <v>13</v>
      </c>
      <c r="Z15" s="29"/>
      <c r="AA15" s="29"/>
      <c r="AB15" s="29"/>
      <c r="AC15" s="29"/>
      <c r="AD15" s="29"/>
      <c r="AE15" s="28"/>
      <c r="AF15" s="28"/>
      <c r="AG15" s="28"/>
      <c r="AH15" s="28"/>
      <c r="AI15" s="30"/>
      <c r="AJ15" s="28"/>
      <c r="AK15" s="8"/>
      <c r="AL15" s="8"/>
      <c r="AM15" s="8"/>
      <c r="AN15" s="8"/>
      <c r="AO15" s="8"/>
      <c r="AP15" s="8"/>
    </row>
    <row r="16" spans="1:42" ht="15" customHeight="1" x14ac:dyDescent="0.25">
      <c r="A16" s="1"/>
      <c r="B16" s="16" t="s">
        <v>9</v>
      </c>
      <c r="C16" s="17"/>
      <c r="D16" s="15"/>
      <c r="E16" s="18">
        <f>SUM(E8:E15)</f>
        <v>72</v>
      </c>
      <c r="F16" s="18">
        <f t="shared" ref="F16:M16" si="0">SUM(F8:F15)</f>
        <v>0</v>
      </c>
      <c r="G16" s="18">
        <f t="shared" si="0"/>
        <v>4</v>
      </c>
      <c r="H16" s="18">
        <f t="shared" si="0"/>
        <v>41</v>
      </c>
      <c r="I16" s="18">
        <f t="shared" si="0"/>
        <v>143</v>
      </c>
      <c r="J16" s="18">
        <f t="shared" si="0"/>
        <v>60</v>
      </c>
      <c r="K16" s="18">
        <f t="shared" si="0"/>
        <v>58</v>
      </c>
      <c r="L16" s="18">
        <f t="shared" si="0"/>
        <v>21</v>
      </c>
      <c r="M16" s="18">
        <f t="shared" si="0"/>
        <v>4</v>
      </c>
      <c r="N16" s="34">
        <f>PRODUCT(I16/O16)</f>
        <v>0.39179091330999499</v>
      </c>
      <c r="O16" s="18">
        <f>SUM(O8:O15)</f>
        <v>364.99059866366719</v>
      </c>
      <c r="P16" s="18"/>
      <c r="Q16" s="18"/>
      <c r="R16" s="18"/>
      <c r="S16" s="18"/>
      <c r="T16" s="38"/>
      <c r="U16" s="18">
        <f t="shared" ref="U16" si="1">SUM(U8:U15)</f>
        <v>21</v>
      </c>
      <c r="V16" s="18">
        <f t="shared" ref="V16" si="2">SUM(V8:V15)</f>
        <v>0</v>
      </c>
      <c r="W16" s="18">
        <f t="shared" ref="W16" si="3">SUM(W8:W15)</f>
        <v>0</v>
      </c>
      <c r="X16" s="18">
        <f t="shared" ref="X16" si="4">SUM(X8:X15)</f>
        <v>8</v>
      </c>
      <c r="Y16" s="18">
        <f t="shared" ref="Y16" si="5">SUM(Y8:Y15)</f>
        <v>30</v>
      </c>
      <c r="Z16" s="18">
        <f t="shared" ref="Z16" si="6">SUM(Z8:Z15)</f>
        <v>0</v>
      </c>
      <c r="AA16" s="18">
        <f t="shared" ref="AA16" si="7">SUM(AA8:AA15)</f>
        <v>0</v>
      </c>
      <c r="AB16" s="18">
        <f t="shared" ref="AB16" si="8">SUM(AB8:AB15)</f>
        <v>0</v>
      </c>
      <c r="AC16" s="18">
        <f t="shared" ref="AC16" si="9">SUM(AC8:AC15)</f>
        <v>0</v>
      </c>
      <c r="AD16" s="18">
        <f t="shared" ref="AD16" si="10">SUM(AD8:AD15)</f>
        <v>0</v>
      </c>
      <c r="AE16" s="18">
        <f t="shared" ref="AE16" si="11">SUM(AE8:AE15)</f>
        <v>0</v>
      </c>
      <c r="AF16" s="18">
        <f t="shared" ref="AF16" si="12">SUM(AF8:AF15)</f>
        <v>0</v>
      </c>
      <c r="AG16" s="18">
        <f t="shared" ref="AG16" si="13">SUM(AG8:AG15)</f>
        <v>2</v>
      </c>
      <c r="AH16" s="18">
        <f t="shared" ref="AH16" si="14">SUM(AH8:AH15)</f>
        <v>0</v>
      </c>
      <c r="AI16" s="18">
        <f t="shared" ref="AI16" si="15">SUM(AI8:AI15)</f>
        <v>2</v>
      </c>
      <c r="AJ16" s="18">
        <f t="shared" ref="AJ16" si="16">SUM(AJ8:AJ15)</f>
        <v>2</v>
      </c>
      <c r="AK16" s="8"/>
      <c r="AL16" s="8"/>
      <c r="AM16" s="8"/>
      <c r="AN16" s="8"/>
      <c r="AO16" s="8"/>
      <c r="AP16" s="8"/>
    </row>
    <row r="17" spans="1:42" ht="15" customHeight="1" x14ac:dyDescent="0.2">
      <c r="A17" s="1"/>
      <c r="B17" s="31" t="s">
        <v>2</v>
      </c>
      <c r="C17" s="30"/>
      <c r="D17" s="35">
        <f>SUM(F16:H16)+((I16-F16-G16)/3)+(E16/3)+(AE16*25)+(AF16*25)+(AG16*10)+(AH16*25)+(AI16*20)+(AJ16*15)-15-15</f>
        <v>175.33333333333334</v>
      </c>
      <c r="E17" s="1"/>
      <c r="F17" s="1"/>
      <c r="G17" s="1"/>
      <c r="H17" s="1"/>
      <c r="I17" s="1"/>
      <c r="J17" s="1"/>
      <c r="K17" s="1"/>
      <c r="L17" s="1"/>
      <c r="M17" s="1"/>
      <c r="N17" s="36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37"/>
      <c r="AJ17" s="1"/>
      <c r="AK17" s="8"/>
      <c r="AL17" s="8"/>
      <c r="AM17" s="8"/>
      <c r="AN17" s="8"/>
      <c r="AO17" s="8"/>
      <c r="AP17" s="8"/>
    </row>
    <row r="18" spans="1:42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6"/>
      <c r="O18" s="38"/>
      <c r="P18" s="38"/>
      <c r="Q18" s="38"/>
      <c r="R18" s="38"/>
      <c r="S18" s="38"/>
      <c r="T18" s="38"/>
      <c r="U18" s="1"/>
      <c r="V18" s="39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8"/>
      <c r="AL18" s="8"/>
      <c r="AM18" s="8"/>
      <c r="AN18" s="8"/>
      <c r="AO18" s="8"/>
      <c r="AP18" s="8"/>
    </row>
    <row r="19" spans="1:42" s="9" customFormat="1" ht="15" customHeight="1" x14ac:dyDescent="0.25">
      <c r="A19" s="1"/>
      <c r="B19" s="22" t="s">
        <v>16</v>
      </c>
      <c r="C19" s="40"/>
      <c r="D19" s="40"/>
      <c r="E19" s="18" t="s">
        <v>4</v>
      </c>
      <c r="F19" s="18" t="s">
        <v>13</v>
      </c>
      <c r="G19" s="15" t="s">
        <v>14</v>
      </c>
      <c r="H19" s="18" t="s">
        <v>15</v>
      </c>
      <c r="I19" s="18" t="s">
        <v>3</v>
      </c>
      <c r="J19" s="1"/>
      <c r="K19" s="18" t="s">
        <v>25</v>
      </c>
      <c r="L19" s="18" t="s">
        <v>26</v>
      </c>
      <c r="M19" s="18" t="s">
        <v>27</v>
      </c>
      <c r="N19" s="34" t="s">
        <v>21</v>
      </c>
      <c r="O19" s="23"/>
      <c r="P19" s="41" t="s">
        <v>33</v>
      </c>
      <c r="Q19" s="12"/>
      <c r="R19" s="12"/>
      <c r="S19" s="12"/>
      <c r="T19" s="42"/>
      <c r="U19" s="42"/>
      <c r="V19" s="42"/>
      <c r="W19" s="42"/>
      <c r="X19" s="42"/>
      <c r="Y19" s="12"/>
      <c r="Z19" s="12"/>
      <c r="AA19" s="12"/>
      <c r="AB19" s="12"/>
      <c r="AC19" s="12"/>
      <c r="AD19" s="12"/>
      <c r="AE19" s="12"/>
      <c r="AF19" s="43"/>
      <c r="AG19" s="12"/>
      <c r="AH19" s="12"/>
      <c r="AI19" s="12"/>
      <c r="AJ19" s="44"/>
      <c r="AK19" s="8"/>
      <c r="AL19" s="8"/>
      <c r="AM19" s="8"/>
      <c r="AN19" s="8"/>
      <c r="AO19" s="8"/>
      <c r="AP19" s="8"/>
    </row>
    <row r="20" spans="1:42" ht="15" customHeight="1" x14ac:dyDescent="0.2">
      <c r="A20" s="1"/>
      <c r="B20" s="41" t="s">
        <v>17</v>
      </c>
      <c r="C20" s="12"/>
      <c r="D20" s="44"/>
      <c r="E20" s="28">
        <f>PRODUCT(E16)</f>
        <v>72</v>
      </c>
      <c r="F20" s="28">
        <f>PRODUCT(F16)</f>
        <v>0</v>
      </c>
      <c r="G20" s="28">
        <f>PRODUCT(G16)</f>
        <v>4</v>
      </c>
      <c r="H20" s="28">
        <f>PRODUCT(H16)</f>
        <v>41</v>
      </c>
      <c r="I20" s="28">
        <f>PRODUCT(I16)</f>
        <v>143</v>
      </c>
      <c r="J20" s="1"/>
      <c r="K20" s="45">
        <f>PRODUCT((F20+G20)/E20)</f>
        <v>5.5555555555555552E-2</v>
      </c>
      <c r="L20" s="45">
        <f>PRODUCT(H20/E20)</f>
        <v>0.56944444444444442</v>
      </c>
      <c r="M20" s="45">
        <f>PRODUCT(I20/E20)</f>
        <v>1.9861111111111112</v>
      </c>
      <c r="N20" s="32">
        <f>PRODUCT(N16)</f>
        <v>0.39179091330999499</v>
      </c>
      <c r="O20" s="23">
        <f>PRODUCT(O16)</f>
        <v>364.99059866366719</v>
      </c>
      <c r="P20" s="70" t="s">
        <v>34</v>
      </c>
      <c r="Q20" s="71"/>
      <c r="R20" s="72" t="s">
        <v>44</v>
      </c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3" t="s">
        <v>35</v>
      </c>
      <c r="AD20" s="72"/>
      <c r="AE20" s="72"/>
      <c r="AF20" s="74" t="s">
        <v>45</v>
      </c>
      <c r="AG20" s="72"/>
      <c r="AH20" s="72"/>
      <c r="AI20" s="72"/>
      <c r="AJ20" s="75"/>
      <c r="AK20" s="8"/>
      <c r="AL20" s="8"/>
      <c r="AM20" s="8"/>
      <c r="AN20" s="8"/>
      <c r="AO20" s="8"/>
      <c r="AP20" s="8"/>
    </row>
    <row r="21" spans="1:42" ht="15" customHeight="1" x14ac:dyDescent="0.2">
      <c r="A21" s="1"/>
      <c r="B21" s="46" t="s">
        <v>18</v>
      </c>
      <c r="C21" s="47"/>
      <c r="D21" s="48"/>
      <c r="E21" s="28">
        <f>SUM(U16)</f>
        <v>21</v>
      </c>
      <c r="F21" s="28">
        <f>SUM(V16)</f>
        <v>0</v>
      </c>
      <c r="G21" s="28">
        <f>SUM(W16)</f>
        <v>0</v>
      </c>
      <c r="H21" s="28">
        <f>SUM(X16)</f>
        <v>8</v>
      </c>
      <c r="I21" s="28">
        <f>SUM(Y16)</f>
        <v>30</v>
      </c>
      <c r="J21" s="1"/>
      <c r="K21" s="45">
        <f>PRODUCT((F21+G21)/E21)</f>
        <v>0</v>
      </c>
      <c r="L21" s="45">
        <f>PRODUCT(H21/E21)</f>
        <v>0.38095238095238093</v>
      </c>
      <c r="M21" s="45">
        <f>PRODUCT(I21/E21)</f>
        <v>1.4285714285714286</v>
      </c>
      <c r="N21" s="32">
        <f>PRODUCT(I21/O21)</f>
        <v>0.35294117647058826</v>
      </c>
      <c r="O21" s="33">
        <v>85</v>
      </c>
      <c r="P21" s="76" t="s">
        <v>57</v>
      </c>
      <c r="Q21" s="77"/>
      <c r="R21" s="78" t="s">
        <v>52</v>
      </c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9" t="s">
        <v>51</v>
      </c>
      <c r="AD21" s="78"/>
      <c r="AE21" s="78"/>
      <c r="AF21" s="80" t="s">
        <v>53</v>
      </c>
      <c r="AG21" s="78"/>
      <c r="AH21" s="78"/>
      <c r="AI21" s="78"/>
      <c r="AJ21" s="81"/>
      <c r="AK21" s="8"/>
      <c r="AL21" s="8"/>
      <c r="AM21" s="8"/>
      <c r="AN21" s="8"/>
      <c r="AO21" s="8"/>
      <c r="AP21" s="8"/>
    </row>
    <row r="22" spans="1:42" ht="15" customHeight="1" x14ac:dyDescent="0.2">
      <c r="A22" s="1"/>
      <c r="B22" s="49" t="s">
        <v>19</v>
      </c>
      <c r="C22" s="50"/>
      <c r="D22" s="51"/>
      <c r="E22" s="29"/>
      <c r="F22" s="29"/>
      <c r="G22" s="29"/>
      <c r="H22" s="29"/>
      <c r="I22" s="29"/>
      <c r="J22" s="1"/>
      <c r="K22" s="52"/>
      <c r="L22" s="52"/>
      <c r="M22" s="52"/>
      <c r="N22" s="53"/>
      <c r="O22" s="23"/>
      <c r="P22" s="76" t="s">
        <v>58</v>
      </c>
      <c r="Q22" s="77"/>
      <c r="R22" s="78" t="s">
        <v>49</v>
      </c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9" t="s">
        <v>48</v>
      </c>
      <c r="AD22" s="78"/>
      <c r="AE22" s="78"/>
      <c r="AF22" s="80" t="s">
        <v>50</v>
      </c>
      <c r="AG22" s="78"/>
      <c r="AH22" s="78"/>
      <c r="AI22" s="78"/>
      <c r="AJ22" s="81"/>
      <c r="AK22" s="8"/>
      <c r="AL22" s="8"/>
      <c r="AM22" s="8"/>
      <c r="AN22" s="8"/>
      <c r="AO22" s="8"/>
      <c r="AP22" s="8"/>
    </row>
    <row r="23" spans="1:42" ht="15" customHeight="1" x14ac:dyDescent="0.2">
      <c r="A23" s="1"/>
      <c r="B23" s="54" t="s">
        <v>20</v>
      </c>
      <c r="C23" s="55"/>
      <c r="D23" s="56"/>
      <c r="E23" s="18">
        <f>SUM(E20:E22)</f>
        <v>93</v>
      </c>
      <c r="F23" s="18">
        <f>SUM(F20:F22)</f>
        <v>0</v>
      </c>
      <c r="G23" s="18">
        <f>SUM(G20:G22)</f>
        <v>4</v>
      </c>
      <c r="H23" s="18">
        <f>SUM(H20:H22)</f>
        <v>49</v>
      </c>
      <c r="I23" s="18">
        <f>SUM(I20:I22)</f>
        <v>173</v>
      </c>
      <c r="J23" s="1"/>
      <c r="K23" s="57">
        <f>PRODUCT((F23+G23)/E23)</f>
        <v>4.3010752688172046E-2</v>
      </c>
      <c r="L23" s="57">
        <f>PRODUCT(H23/E23)</f>
        <v>0.5268817204301075</v>
      </c>
      <c r="M23" s="57">
        <f>PRODUCT(I23/E23)</f>
        <v>1.8602150537634408</v>
      </c>
      <c r="N23" s="34">
        <f>PRODUCT(I23/O23)</f>
        <v>0.38445247637118746</v>
      </c>
      <c r="O23" s="23">
        <f>SUM(O20:O22)</f>
        <v>449.99059866366719</v>
      </c>
      <c r="P23" s="82" t="s">
        <v>36</v>
      </c>
      <c r="Q23" s="83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5"/>
      <c r="AD23" s="84"/>
      <c r="AE23" s="85"/>
      <c r="AF23" s="84"/>
      <c r="AG23" s="84"/>
      <c r="AH23" s="84"/>
      <c r="AI23" s="84"/>
      <c r="AJ23" s="86"/>
      <c r="AK23" s="8"/>
      <c r="AL23" s="8"/>
      <c r="AM23" s="8"/>
      <c r="AN23" s="8"/>
      <c r="AO23" s="8"/>
      <c r="AP23" s="8"/>
    </row>
    <row r="24" spans="1:42" ht="15" customHeight="1" x14ac:dyDescent="0.25">
      <c r="A24" s="1"/>
      <c r="B24" s="37"/>
      <c r="C24" s="37"/>
      <c r="D24" s="37"/>
      <c r="E24" s="37"/>
      <c r="F24" s="37"/>
      <c r="G24" s="37"/>
      <c r="H24" s="37"/>
      <c r="I24" s="37"/>
      <c r="J24" s="1"/>
      <c r="K24" s="37"/>
      <c r="L24" s="37"/>
      <c r="M24" s="37"/>
      <c r="N24" s="36"/>
      <c r="O24" s="23"/>
      <c r="P24" s="23"/>
      <c r="Q24" s="23"/>
      <c r="R24" s="23"/>
      <c r="S24" s="23"/>
      <c r="T24" s="23"/>
      <c r="U24" s="1"/>
      <c r="V24" s="39"/>
      <c r="W24" s="1"/>
      <c r="X24" s="1"/>
      <c r="Y24" s="23"/>
      <c r="Z24" s="23"/>
      <c r="AA24" s="58"/>
      <c r="AB24" s="1"/>
      <c r="AC24" s="1"/>
      <c r="AD24" s="1"/>
      <c r="AE24" s="1"/>
      <c r="AF24" s="1"/>
      <c r="AG24" s="1"/>
      <c r="AH24" s="1"/>
      <c r="AI24" s="1"/>
      <c r="AJ24" s="1"/>
      <c r="AK24" s="8"/>
      <c r="AL24" s="8"/>
      <c r="AM24" s="8"/>
      <c r="AN24" s="8"/>
      <c r="AO24" s="8"/>
      <c r="AP24" s="8"/>
    </row>
    <row r="25" spans="1:42" s="9" customFormat="1" ht="15" customHeight="1" x14ac:dyDescent="0.25">
      <c r="A25" s="1"/>
      <c r="B25" s="1" t="s">
        <v>39</v>
      </c>
      <c r="C25" s="1"/>
      <c r="D25" s="1" t="s">
        <v>40</v>
      </c>
      <c r="E25" s="1"/>
      <c r="F25" s="1"/>
      <c r="G25" s="1"/>
      <c r="H25" s="1"/>
      <c r="I25" s="1"/>
      <c r="J25" s="1"/>
      <c r="K25" s="1"/>
      <c r="L25" s="1"/>
      <c r="M25" s="1"/>
      <c r="N25" s="39"/>
      <c r="O25" s="23"/>
      <c r="P25" s="23"/>
      <c r="Q25" s="23"/>
      <c r="R25" s="23"/>
      <c r="S25" s="23"/>
      <c r="T25" s="23"/>
      <c r="U25" s="1"/>
      <c r="V25" s="39"/>
      <c r="W25" s="1"/>
      <c r="X25" s="1"/>
      <c r="Y25" s="23"/>
      <c r="Z25" s="23"/>
      <c r="AA25" s="58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 t="s">
        <v>56</v>
      </c>
      <c r="E26" s="1"/>
      <c r="F26" s="1"/>
      <c r="G26" s="1"/>
      <c r="H26" s="1"/>
      <c r="I26" s="1"/>
      <c r="J26" s="1"/>
      <c r="K26" s="1"/>
      <c r="L26" s="1"/>
      <c r="M26" s="1"/>
      <c r="N26" s="39"/>
      <c r="O26" s="23"/>
      <c r="P26" s="23"/>
      <c r="Q26" s="23"/>
      <c r="R26" s="23"/>
      <c r="S26" s="23"/>
      <c r="T26" s="23"/>
      <c r="U26" s="1"/>
      <c r="V26" s="39"/>
      <c r="W26" s="1"/>
      <c r="X26" s="1"/>
      <c r="Y26" s="23"/>
      <c r="Z26" s="23"/>
      <c r="AA26" s="58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 t="s">
        <v>61</v>
      </c>
      <c r="E27" s="1"/>
      <c r="F27" s="1"/>
      <c r="G27" s="1"/>
      <c r="H27" s="1"/>
      <c r="I27" s="1"/>
      <c r="J27" s="1"/>
      <c r="K27" s="1"/>
      <c r="L27" s="1"/>
      <c r="M27" s="1"/>
      <c r="N27" s="39"/>
      <c r="O27" s="23"/>
      <c r="P27" s="23"/>
      <c r="Q27" s="23"/>
      <c r="R27" s="23"/>
      <c r="S27" s="23"/>
      <c r="T27" s="23"/>
      <c r="U27" s="1"/>
      <c r="V27" s="39"/>
      <c r="W27" s="1"/>
      <c r="X27" s="1"/>
      <c r="Y27" s="23"/>
      <c r="Z27" s="23"/>
      <c r="AA27" s="58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23"/>
      <c r="Z28" s="23"/>
      <c r="AA28" s="58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23"/>
      <c r="Z29" s="23"/>
      <c r="AA29" s="58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23"/>
      <c r="Z30" s="23"/>
      <c r="AA30" s="23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23"/>
      <c r="Z31" s="23"/>
      <c r="AA31" s="58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2" s="60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23"/>
      <c r="Z32" s="23"/>
      <c r="AA32" s="58"/>
      <c r="AB32" s="58"/>
      <c r="AC32" s="23"/>
      <c r="AD32" s="23"/>
      <c r="AE32" s="23"/>
      <c r="AF32" s="23"/>
      <c r="AG32" s="23"/>
      <c r="AH32" s="23"/>
      <c r="AI32" s="23"/>
      <c r="AJ32" s="23"/>
      <c r="AK32" s="8"/>
      <c r="AL32" s="8"/>
      <c r="AM32" s="8"/>
      <c r="AN32" s="8"/>
      <c r="AO32" s="8"/>
      <c r="AP32" s="8"/>
    </row>
    <row r="33" spans="1:42" s="60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9"/>
      <c r="O33" s="23"/>
      <c r="P33" s="23"/>
      <c r="Q33" s="23"/>
      <c r="R33" s="23"/>
      <c r="S33" s="23"/>
      <c r="T33" s="23"/>
      <c r="U33" s="1"/>
      <c r="V33" s="39"/>
      <c r="W33" s="1"/>
      <c r="X33" s="1"/>
      <c r="Y33" s="23"/>
      <c r="Z33" s="23"/>
      <c r="AA33" s="58"/>
      <c r="AB33" s="58"/>
      <c r="AC33" s="23"/>
      <c r="AD33" s="23"/>
      <c r="AE33" s="23"/>
      <c r="AF33" s="23"/>
      <c r="AG33" s="23"/>
      <c r="AH33" s="23"/>
      <c r="AI33" s="23"/>
      <c r="AJ33" s="23"/>
      <c r="AK33" s="8"/>
      <c r="AL33" s="8"/>
      <c r="AM33" s="8"/>
      <c r="AN33" s="8"/>
      <c r="AO33" s="8"/>
      <c r="AP33" s="8"/>
    </row>
    <row r="34" spans="1:42" s="60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3"/>
      <c r="P34" s="23"/>
      <c r="Q34" s="23"/>
      <c r="R34" s="23"/>
      <c r="S34" s="23"/>
      <c r="T34" s="23"/>
      <c r="U34" s="1"/>
      <c r="V34" s="39"/>
      <c r="W34" s="1"/>
      <c r="X34" s="1"/>
      <c r="Y34" s="23"/>
      <c r="Z34" s="23"/>
      <c r="AA34" s="58"/>
      <c r="AB34" s="58"/>
      <c r="AC34" s="23"/>
      <c r="AD34" s="23"/>
      <c r="AE34" s="23"/>
      <c r="AF34" s="23"/>
      <c r="AG34" s="23"/>
      <c r="AH34" s="23"/>
      <c r="AI34" s="23"/>
      <c r="AJ34" s="23"/>
      <c r="AK34" s="8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59"/>
      <c r="N35" s="59"/>
      <c r="O35" s="23"/>
      <c r="P35" s="23"/>
      <c r="Q35" s="23"/>
      <c r="R35" s="23"/>
      <c r="S35" s="23"/>
      <c r="T35" s="23"/>
      <c r="U35" s="1"/>
      <c r="V35" s="39"/>
      <c r="W35" s="1"/>
      <c r="X35" s="23"/>
      <c r="Y35" s="23"/>
      <c r="Z35" s="23"/>
      <c r="AA35" s="23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9"/>
      <c r="N36" s="59"/>
      <c r="O36" s="23"/>
      <c r="P36" s="23"/>
      <c r="Q36" s="23"/>
      <c r="R36" s="23"/>
      <c r="S36" s="23"/>
      <c r="T36" s="23"/>
      <c r="U36" s="1"/>
      <c r="V36" s="39"/>
      <c r="W36" s="1"/>
      <c r="X36" s="23"/>
      <c r="Y36" s="23"/>
      <c r="Z36" s="23"/>
      <c r="AA36" s="23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9"/>
      <c r="N37" s="59"/>
      <c r="O37" s="23"/>
      <c r="P37" s="23"/>
      <c r="Q37" s="23"/>
      <c r="R37" s="23"/>
      <c r="S37" s="23"/>
      <c r="T37" s="23"/>
      <c r="U37" s="1"/>
      <c r="V37" s="39"/>
      <c r="W37" s="1"/>
      <c r="X37" s="23"/>
      <c r="Y37" s="23"/>
      <c r="Z37" s="23"/>
      <c r="AA37" s="23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59"/>
      <c r="N38" s="59"/>
      <c r="O38" s="23"/>
      <c r="P38" s="23"/>
      <c r="Q38" s="23"/>
      <c r="R38" s="23"/>
      <c r="S38" s="23"/>
      <c r="T38" s="23"/>
      <c r="U38" s="1"/>
      <c r="V38" s="39"/>
      <c r="W38" s="1"/>
      <c r="X38" s="23"/>
      <c r="Y38" s="23"/>
      <c r="Z38" s="23"/>
      <c r="AA38" s="23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9"/>
      <c r="N39" s="59"/>
      <c r="O39" s="23"/>
      <c r="P39" s="23"/>
      <c r="Q39" s="23"/>
      <c r="R39" s="23"/>
      <c r="S39" s="23"/>
      <c r="T39" s="23"/>
      <c r="U39" s="1"/>
      <c r="V39" s="39"/>
      <c r="W39" s="1"/>
      <c r="X39" s="23"/>
      <c r="Y39" s="23"/>
      <c r="Z39" s="23"/>
      <c r="AA39" s="23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59"/>
      <c r="N40" s="59"/>
      <c r="O40" s="23"/>
      <c r="P40" s="23"/>
      <c r="Q40" s="23"/>
      <c r="R40" s="23"/>
      <c r="S40" s="23"/>
      <c r="T40" s="23"/>
      <c r="U40" s="1"/>
      <c r="V40" s="39"/>
      <c r="W40" s="1"/>
      <c r="X40" s="23"/>
      <c r="Y40" s="23"/>
      <c r="Z40" s="23"/>
      <c r="AA40" s="23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59"/>
      <c r="N41" s="59"/>
      <c r="O41" s="23"/>
      <c r="P41" s="23"/>
      <c r="Q41" s="23"/>
      <c r="R41" s="23"/>
      <c r="S41" s="23"/>
      <c r="T41" s="23"/>
      <c r="U41" s="1"/>
      <c r="V41" s="39"/>
      <c r="W41" s="1"/>
      <c r="X41" s="23"/>
      <c r="Y41" s="23"/>
      <c r="Z41" s="23"/>
      <c r="AA41" s="23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59"/>
      <c r="N42" s="59"/>
      <c r="O42" s="23"/>
      <c r="P42" s="23"/>
      <c r="Q42" s="23"/>
      <c r="R42" s="23"/>
      <c r="S42" s="23"/>
      <c r="T42" s="23"/>
      <c r="U42" s="1"/>
      <c r="V42" s="39"/>
      <c r="W42" s="1"/>
      <c r="X42" s="23"/>
      <c r="Y42" s="23"/>
      <c r="Z42" s="23"/>
      <c r="AA42" s="23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9"/>
      <c r="N43" s="59"/>
      <c r="O43" s="23"/>
      <c r="P43" s="23"/>
      <c r="Q43" s="23"/>
      <c r="R43" s="23"/>
      <c r="S43" s="23"/>
      <c r="T43" s="23"/>
      <c r="U43" s="1"/>
      <c r="V43" s="39"/>
      <c r="W43" s="1"/>
      <c r="X43" s="23"/>
      <c r="Y43" s="23"/>
      <c r="Z43" s="23"/>
      <c r="AA43" s="23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9"/>
      <c r="N44" s="59"/>
      <c r="O44" s="23"/>
      <c r="P44" s="23"/>
      <c r="Q44" s="23"/>
      <c r="R44" s="23"/>
      <c r="S44" s="23"/>
      <c r="T44" s="23"/>
      <c r="U44" s="1"/>
      <c r="V44" s="39"/>
      <c r="W44" s="1"/>
      <c r="X44" s="23"/>
      <c r="Y44" s="23"/>
      <c r="Z44" s="23"/>
      <c r="AA44" s="23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59"/>
      <c r="N45" s="59"/>
      <c r="O45" s="23"/>
      <c r="P45" s="23"/>
      <c r="Q45" s="23"/>
      <c r="R45" s="23"/>
      <c r="S45" s="23"/>
      <c r="T45" s="23"/>
      <c r="U45" s="1"/>
      <c r="V45" s="39"/>
      <c r="W45" s="1"/>
      <c r="X45" s="23"/>
      <c r="Y45" s="23"/>
      <c r="Z45" s="23"/>
      <c r="AA45" s="23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59"/>
      <c r="N46" s="59"/>
      <c r="O46" s="23"/>
      <c r="P46" s="23"/>
      <c r="Q46" s="23"/>
      <c r="R46" s="23"/>
      <c r="S46" s="23"/>
      <c r="T46" s="23"/>
      <c r="U46" s="1"/>
      <c r="V46" s="39"/>
      <c r="W46" s="1"/>
      <c r="X46" s="23"/>
      <c r="Y46" s="23"/>
      <c r="Z46" s="23"/>
      <c r="AA46" s="23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59"/>
      <c r="N47" s="59"/>
      <c r="O47" s="23"/>
      <c r="P47" s="23"/>
      <c r="Q47" s="23"/>
      <c r="R47" s="23"/>
      <c r="S47" s="23"/>
      <c r="T47" s="23"/>
      <c r="U47" s="1"/>
      <c r="V47" s="39"/>
      <c r="W47" s="1"/>
      <c r="X47" s="23"/>
      <c r="Y47" s="23"/>
      <c r="Z47" s="23"/>
      <c r="AA47" s="23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59"/>
      <c r="N48" s="59"/>
      <c r="O48" s="23"/>
      <c r="P48" s="23"/>
      <c r="Q48" s="23"/>
      <c r="R48" s="23"/>
      <c r="S48" s="23"/>
      <c r="T48" s="23"/>
      <c r="U48" s="1"/>
      <c r="V48" s="39"/>
      <c r="W48" s="1"/>
      <c r="X48" s="23"/>
      <c r="Y48" s="23"/>
      <c r="Z48" s="23"/>
      <c r="AA48" s="23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59"/>
      <c r="N49" s="59"/>
      <c r="O49" s="23"/>
      <c r="P49" s="23"/>
      <c r="Q49" s="23"/>
      <c r="R49" s="23"/>
      <c r="S49" s="23"/>
      <c r="T49" s="23"/>
      <c r="U49" s="1"/>
      <c r="V49" s="39"/>
      <c r="W49" s="1"/>
      <c r="X49" s="23"/>
      <c r="Y49" s="23"/>
      <c r="Z49" s="23"/>
      <c r="AA49" s="23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  <row r="50" spans="1:42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59"/>
      <c r="N50" s="59"/>
      <c r="O50" s="23"/>
      <c r="P50" s="23"/>
      <c r="Q50" s="23"/>
      <c r="R50" s="23"/>
      <c r="S50" s="23"/>
      <c r="T50" s="23"/>
      <c r="U50" s="1"/>
      <c r="V50" s="39"/>
      <c r="W50" s="1"/>
      <c r="X50" s="23"/>
      <c r="Y50" s="23"/>
      <c r="Z50" s="23"/>
      <c r="AA50" s="23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  <c r="AO50" s="8"/>
      <c r="AP50" s="8"/>
    </row>
    <row r="51" spans="1:42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59"/>
      <c r="N51" s="59"/>
      <c r="O51" s="23"/>
      <c r="P51" s="23"/>
      <c r="Q51" s="23"/>
      <c r="R51" s="23"/>
      <c r="S51" s="23"/>
      <c r="T51" s="23"/>
      <c r="U51" s="1"/>
      <c r="V51" s="39"/>
      <c r="W51" s="1"/>
      <c r="X51" s="23"/>
      <c r="Y51" s="23"/>
      <c r="Z51" s="23"/>
      <c r="AA51" s="23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8"/>
      <c r="AM51" s="8"/>
      <c r="AN51" s="8"/>
      <c r="AO51" s="8"/>
      <c r="AP51" s="8"/>
    </row>
    <row r="52" spans="1:42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59"/>
      <c r="N52" s="59"/>
      <c r="O52" s="23"/>
      <c r="P52" s="23"/>
      <c r="Q52" s="23"/>
      <c r="R52" s="23"/>
      <c r="S52" s="23"/>
      <c r="T52" s="23"/>
      <c r="U52" s="1"/>
      <c r="V52" s="39"/>
      <c r="W52" s="1"/>
      <c r="X52" s="23"/>
      <c r="Y52" s="23"/>
      <c r="Z52" s="23"/>
      <c r="AA52" s="23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8"/>
      <c r="AM52" s="8"/>
      <c r="AN52" s="8"/>
      <c r="AO52" s="8"/>
      <c r="AP52" s="8"/>
    </row>
    <row r="53" spans="1:42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59"/>
      <c r="N53" s="59"/>
      <c r="O53" s="23"/>
      <c r="P53" s="23"/>
      <c r="Q53" s="23"/>
      <c r="R53" s="23"/>
      <c r="S53" s="23"/>
      <c r="T53" s="23"/>
      <c r="U53" s="1"/>
      <c r="V53" s="39"/>
      <c r="W53" s="1"/>
      <c r="X53" s="23"/>
      <c r="Y53" s="23"/>
      <c r="Z53" s="23"/>
      <c r="AA53" s="23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8"/>
      <c r="AM53" s="8"/>
      <c r="AN53" s="8"/>
      <c r="AO53" s="8"/>
      <c r="AP53" s="8"/>
    </row>
    <row r="54" spans="1:42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59"/>
      <c r="N54" s="59"/>
      <c r="O54" s="23"/>
      <c r="P54" s="23"/>
      <c r="Q54" s="23"/>
      <c r="R54" s="23"/>
      <c r="S54" s="23"/>
      <c r="T54" s="23"/>
      <c r="U54" s="1"/>
      <c r="V54" s="39"/>
      <c r="W54" s="1"/>
      <c r="X54" s="23"/>
      <c r="Y54" s="23"/>
      <c r="Z54" s="23"/>
      <c r="AA54" s="23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8"/>
      <c r="AM54" s="8"/>
      <c r="AN54" s="8"/>
      <c r="AO54" s="8"/>
      <c r="AP54" s="8"/>
    </row>
    <row r="55" spans="1:42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59"/>
      <c r="N55" s="59"/>
      <c r="O55" s="23"/>
      <c r="P55" s="23"/>
      <c r="Q55" s="23"/>
      <c r="R55" s="23"/>
      <c r="S55" s="23"/>
      <c r="T55" s="23"/>
      <c r="U55" s="1"/>
      <c r="V55" s="39"/>
      <c r="W55" s="1"/>
      <c r="X55" s="23"/>
      <c r="Y55" s="23"/>
      <c r="Z55" s="23"/>
      <c r="AA55" s="23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8"/>
      <c r="AM55" s="8"/>
      <c r="AN55" s="8"/>
      <c r="AO55" s="8"/>
      <c r="AP55" s="8"/>
    </row>
    <row r="56" spans="1:42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59"/>
      <c r="N56" s="59"/>
      <c r="O56" s="23"/>
      <c r="P56" s="23"/>
      <c r="Q56" s="23"/>
      <c r="R56" s="23"/>
      <c r="S56" s="23"/>
      <c r="T56" s="23"/>
      <c r="U56" s="1"/>
      <c r="V56" s="39"/>
      <c r="W56" s="1"/>
      <c r="X56" s="23"/>
      <c r="Y56" s="23"/>
      <c r="Z56" s="23"/>
      <c r="AA56" s="23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8"/>
      <c r="AM56" s="8"/>
      <c r="AN56" s="8"/>
      <c r="AO56" s="8"/>
      <c r="AP56" s="8"/>
    </row>
    <row r="57" spans="1:42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59"/>
      <c r="N57" s="59"/>
      <c r="O57" s="23"/>
      <c r="P57" s="23"/>
      <c r="Q57" s="23"/>
      <c r="R57" s="23"/>
      <c r="S57" s="23"/>
      <c r="T57" s="23"/>
      <c r="U57" s="1"/>
      <c r="V57" s="39"/>
      <c r="W57" s="1"/>
      <c r="X57" s="23"/>
      <c r="Y57" s="23"/>
      <c r="Z57" s="23"/>
      <c r="AA57" s="23"/>
      <c r="AB57" s="1"/>
      <c r="AC57" s="1"/>
      <c r="AD57" s="1"/>
      <c r="AE57" s="1"/>
      <c r="AF57" s="1"/>
      <c r="AG57" s="1"/>
      <c r="AH57" s="1"/>
      <c r="AI57" s="1"/>
      <c r="AJ57" s="1"/>
      <c r="AK57" s="8"/>
      <c r="AL57" s="8"/>
      <c r="AM57" s="8"/>
      <c r="AN57" s="8"/>
      <c r="AO57" s="8"/>
      <c r="AP57" s="8"/>
    </row>
    <row r="58" spans="1:42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59"/>
      <c r="N58" s="59"/>
      <c r="O58" s="23"/>
      <c r="P58" s="23"/>
      <c r="Q58" s="23"/>
      <c r="R58" s="23"/>
      <c r="S58" s="23"/>
      <c r="T58" s="23"/>
      <c r="U58" s="1"/>
      <c r="V58" s="39"/>
      <c r="W58" s="1"/>
      <c r="X58" s="23"/>
      <c r="Y58" s="23"/>
      <c r="Z58" s="23"/>
      <c r="AA58" s="23"/>
      <c r="AB58" s="1"/>
      <c r="AC58" s="1"/>
      <c r="AD58" s="1"/>
      <c r="AE58" s="1"/>
      <c r="AF58" s="1"/>
      <c r="AG58" s="1"/>
      <c r="AH58" s="1"/>
      <c r="AI58" s="1"/>
      <c r="AJ58" s="1"/>
      <c r="AK58" s="8"/>
      <c r="AL58" s="8"/>
      <c r="AM58" s="8"/>
      <c r="AN58" s="8"/>
      <c r="AO58" s="8"/>
      <c r="AP58" s="8"/>
    </row>
    <row r="59" spans="1:42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59"/>
      <c r="N59" s="59"/>
      <c r="O59" s="23"/>
      <c r="P59" s="23"/>
      <c r="Q59" s="23"/>
      <c r="R59" s="23"/>
      <c r="S59" s="23"/>
      <c r="T59" s="23"/>
      <c r="U59" s="1"/>
      <c r="V59" s="39"/>
      <c r="W59" s="1"/>
      <c r="X59" s="23"/>
      <c r="Y59" s="23"/>
      <c r="Z59" s="23"/>
      <c r="AA59" s="23"/>
      <c r="AB59" s="1"/>
      <c r="AC59" s="1"/>
      <c r="AD59" s="1"/>
      <c r="AE59" s="1"/>
      <c r="AF59" s="1"/>
      <c r="AG59" s="1"/>
      <c r="AH59" s="1"/>
      <c r="AI59" s="1"/>
      <c r="AJ59" s="1"/>
      <c r="AK59" s="8"/>
      <c r="AL59" s="8"/>
      <c r="AM59" s="8"/>
      <c r="AN59" s="8"/>
      <c r="AO59" s="8"/>
      <c r="AP59" s="8"/>
    </row>
    <row r="60" spans="1:42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59"/>
      <c r="N60" s="59"/>
      <c r="O60" s="23"/>
      <c r="P60" s="23"/>
      <c r="Q60" s="23"/>
      <c r="R60" s="23"/>
      <c r="S60" s="23"/>
      <c r="T60" s="23"/>
      <c r="U60" s="1"/>
      <c r="V60" s="39"/>
      <c r="W60" s="1"/>
      <c r="X60" s="23"/>
      <c r="Y60" s="23"/>
      <c r="Z60" s="23"/>
      <c r="AA60" s="23"/>
      <c r="AB60" s="1"/>
      <c r="AC60" s="1"/>
      <c r="AD60" s="1"/>
      <c r="AE60" s="1"/>
      <c r="AF60" s="1"/>
      <c r="AG60" s="1"/>
      <c r="AH60" s="1"/>
      <c r="AI60" s="1"/>
      <c r="AJ60" s="1"/>
      <c r="AK60" s="8"/>
      <c r="AL60" s="8"/>
      <c r="AM60" s="8"/>
      <c r="AN60" s="8"/>
      <c r="AO60" s="8"/>
      <c r="AP60" s="8"/>
    </row>
    <row r="61" spans="1:42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59"/>
      <c r="N61" s="59"/>
      <c r="O61" s="23"/>
      <c r="P61" s="23"/>
      <c r="Q61" s="23"/>
      <c r="R61" s="23"/>
      <c r="S61" s="23"/>
      <c r="T61" s="23"/>
      <c r="U61" s="1"/>
      <c r="V61" s="39"/>
      <c r="W61" s="1"/>
      <c r="X61" s="23"/>
      <c r="Y61" s="23"/>
      <c r="Z61" s="23"/>
      <c r="AA61" s="23"/>
      <c r="AB61" s="1"/>
      <c r="AC61" s="1"/>
      <c r="AD61" s="1"/>
      <c r="AE61" s="1"/>
      <c r="AF61" s="1"/>
      <c r="AG61" s="1"/>
      <c r="AH61" s="1"/>
      <c r="AI61" s="1"/>
      <c r="AJ61" s="1"/>
      <c r="AK61" s="8"/>
      <c r="AL61" s="8"/>
      <c r="AM61" s="8"/>
      <c r="AN61" s="8"/>
      <c r="AO61" s="8"/>
      <c r="AP61" s="8"/>
    </row>
    <row r="62" spans="1:42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59"/>
      <c r="N62" s="59"/>
      <c r="O62" s="23"/>
      <c r="P62" s="23"/>
      <c r="Q62" s="23"/>
      <c r="R62" s="23"/>
      <c r="S62" s="23"/>
      <c r="T62" s="23"/>
      <c r="U62" s="1"/>
      <c r="V62" s="39"/>
      <c r="W62" s="1"/>
      <c r="X62" s="23"/>
      <c r="Y62" s="23"/>
      <c r="Z62" s="23"/>
      <c r="AA62" s="23"/>
      <c r="AB62" s="1"/>
      <c r="AC62" s="1"/>
      <c r="AD62" s="1"/>
      <c r="AE62" s="1"/>
      <c r="AF62" s="1"/>
      <c r="AG62" s="1"/>
      <c r="AH62" s="1"/>
      <c r="AI62" s="1"/>
      <c r="AJ62" s="1"/>
      <c r="AK62" s="8"/>
      <c r="AL62" s="8"/>
      <c r="AM62" s="8"/>
      <c r="AN62" s="8"/>
      <c r="AO62" s="8"/>
      <c r="AP62" s="8"/>
    </row>
    <row r="63" spans="1:42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59"/>
      <c r="N63" s="59"/>
      <c r="O63" s="23"/>
      <c r="P63" s="23"/>
      <c r="Q63" s="23"/>
      <c r="R63" s="23"/>
      <c r="S63" s="23"/>
      <c r="T63" s="23"/>
      <c r="U63" s="1"/>
      <c r="V63" s="39"/>
      <c r="W63" s="1"/>
      <c r="X63" s="23"/>
      <c r="Y63" s="23"/>
      <c r="Z63" s="23"/>
      <c r="AA63" s="23"/>
      <c r="AB63" s="1"/>
      <c r="AC63" s="1"/>
      <c r="AD63" s="1"/>
      <c r="AE63" s="1"/>
      <c r="AF63" s="1"/>
      <c r="AG63" s="1"/>
      <c r="AH63" s="1"/>
      <c r="AI63" s="1"/>
      <c r="AJ63" s="1"/>
      <c r="AK63" s="8"/>
      <c r="AL63" s="8"/>
      <c r="AM63" s="8"/>
      <c r="AN63" s="8"/>
      <c r="AO63" s="8"/>
      <c r="AP63" s="8"/>
    </row>
    <row r="64" spans="1:42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59"/>
      <c r="N64" s="59"/>
      <c r="O64" s="23"/>
      <c r="P64" s="23"/>
      <c r="Q64" s="23"/>
      <c r="R64" s="23"/>
      <c r="S64" s="23"/>
      <c r="T64" s="23"/>
      <c r="U64" s="1"/>
      <c r="V64" s="39"/>
      <c r="W64" s="1"/>
      <c r="X64" s="23"/>
      <c r="Y64" s="23"/>
      <c r="Z64" s="23"/>
      <c r="AA64" s="23"/>
      <c r="AB64" s="1"/>
      <c r="AC64" s="1"/>
      <c r="AD64" s="1"/>
      <c r="AE64" s="1"/>
      <c r="AF64" s="1"/>
      <c r="AG64" s="1"/>
      <c r="AH64" s="1"/>
      <c r="AI64" s="1"/>
      <c r="AJ64" s="1"/>
      <c r="AK64" s="8"/>
      <c r="AL64" s="8"/>
      <c r="AM64" s="8"/>
      <c r="AN64" s="8"/>
      <c r="AO64" s="8"/>
      <c r="AP64" s="8"/>
    </row>
    <row r="65" spans="1:42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59"/>
      <c r="N65" s="59"/>
      <c r="O65" s="23"/>
      <c r="P65" s="23"/>
      <c r="Q65" s="23"/>
      <c r="R65" s="23"/>
      <c r="S65" s="23"/>
      <c r="T65" s="23"/>
      <c r="U65" s="1"/>
      <c r="V65" s="39"/>
      <c r="W65" s="1"/>
      <c r="X65" s="23"/>
      <c r="Y65" s="23"/>
      <c r="Z65" s="23"/>
      <c r="AA65" s="23"/>
      <c r="AB65" s="1"/>
      <c r="AC65" s="1"/>
      <c r="AD65" s="1"/>
      <c r="AE65" s="1"/>
      <c r="AF65" s="1"/>
      <c r="AG65" s="1"/>
      <c r="AH65" s="1"/>
      <c r="AI65" s="1"/>
      <c r="AJ65" s="1"/>
      <c r="AK65" s="8"/>
      <c r="AL65" s="8"/>
      <c r="AM65" s="8"/>
      <c r="AN65" s="8"/>
      <c r="AO65" s="8"/>
      <c r="AP65" s="8"/>
    </row>
    <row r="66" spans="1:42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59"/>
      <c r="N66" s="59"/>
      <c r="O66" s="23"/>
      <c r="P66" s="23"/>
      <c r="Q66" s="23"/>
      <c r="R66" s="23"/>
      <c r="S66" s="23"/>
      <c r="T66" s="23"/>
      <c r="U66" s="1"/>
      <c r="V66" s="39"/>
      <c r="W66" s="1"/>
      <c r="X66" s="23"/>
      <c r="Y66" s="23"/>
      <c r="Z66" s="23"/>
      <c r="AA66" s="23"/>
      <c r="AB66" s="1"/>
      <c r="AC66" s="1"/>
      <c r="AD66" s="1"/>
      <c r="AE66" s="1"/>
      <c r="AF66" s="1"/>
      <c r="AG66" s="1"/>
      <c r="AH66" s="1"/>
      <c r="AI66" s="1"/>
      <c r="AJ66" s="1"/>
      <c r="AK66" s="8"/>
      <c r="AL66" s="8"/>
      <c r="AM66" s="8"/>
      <c r="AN66" s="8"/>
      <c r="AO66" s="8"/>
      <c r="AP66" s="8"/>
    </row>
    <row r="67" spans="1:42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59"/>
      <c r="N67" s="59"/>
      <c r="O67" s="23"/>
      <c r="P67" s="23"/>
      <c r="Q67" s="23"/>
      <c r="R67" s="23"/>
      <c r="S67" s="23"/>
      <c r="T67" s="23"/>
      <c r="U67" s="1"/>
      <c r="V67" s="39"/>
      <c r="W67" s="1"/>
      <c r="X67" s="23"/>
      <c r="Y67" s="23"/>
      <c r="Z67" s="23"/>
      <c r="AA67" s="23"/>
      <c r="AB67" s="1"/>
      <c r="AC67" s="1"/>
      <c r="AD67" s="1"/>
      <c r="AE67" s="1"/>
      <c r="AF67" s="1"/>
      <c r="AG67" s="1"/>
      <c r="AH67" s="1"/>
      <c r="AI67" s="1"/>
      <c r="AJ67" s="1"/>
      <c r="AK67" s="8"/>
      <c r="AL67" s="8"/>
      <c r="AM67" s="8"/>
      <c r="AN67" s="8"/>
      <c r="AO67" s="8"/>
      <c r="AP67" s="8"/>
    </row>
    <row r="68" spans="1:42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59"/>
      <c r="N68" s="59"/>
      <c r="O68" s="23"/>
      <c r="P68" s="23"/>
      <c r="Q68" s="23"/>
      <c r="R68" s="23"/>
      <c r="S68" s="23"/>
      <c r="T68" s="23"/>
      <c r="U68" s="1"/>
      <c r="V68" s="39"/>
      <c r="W68" s="1"/>
      <c r="X68" s="23"/>
      <c r="Y68" s="23"/>
      <c r="Z68" s="23"/>
      <c r="AA68" s="23"/>
      <c r="AB68" s="1"/>
      <c r="AC68" s="1"/>
      <c r="AD68" s="1"/>
      <c r="AE68" s="1"/>
      <c r="AF68" s="1"/>
      <c r="AG68" s="1"/>
      <c r="AH68" s="1"/>
      <c r="AI68" s="1"/>
      <c r="AJ68" s="1"/>
      <c r="AK68" s="8"/>
      <c r="AL68" s="8"/>
      <c r="AM68" s="8"/>
      <c r="AN68" s="8"/>
      <c r="AO68" s="8"/>
      <c r="AP68" s="8"/>
    </row>
    <row r="69" spans="1:42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59"/>
      <c r="N69" s="59"/>
      <c r="O69" s="23"/>
      <c r="P69" s="23"/>
      <c r="Q69" s="23"/>
      <c r="R69" s="23"/>
      <c r="S69" s="23"/>
      <c r="T69" s="23"/>
      <c r="U69" s="1"/>
      <c r="V69" s="39"/>
      <c r="W69" s="1"/>
      <c r="X69" s="23"/>
      <c r="Y69" s="23"/>
      <c r="Z69" s="23"/>
      <c r="AA69" s="23"/>
      <c r="AB69" s="1"/>
      <c r="AC69" s="1"/>
      <c r="AD69" s="1"/>
      <c r="AE69" s="1"/>
      <c r="AF69" s="1"/>
      <c r="AG69" s="1"/>
      <c r="AH69" s="1"/>
      <c r="AI69" s="1"/>
      <c r="AJ69" s="1"/>
      <c r="AK69" s="8"/>
      <c r="AL69" s="8"/>
      <c r="AM69" s="8"/>
      <c r="AN69" s="8"/>
      <c r="AO69" s="8"/>
      <c r="AP69" s="8"/>
    </row>
    <row r="70" spans="1:42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59"/>
      <c r="N70" s="59"/>
      <c r="O70" s="23"/>
      <c r="P70" s="23"/>
      <c r="Q70" s="23"/>
      <c r="R70" s="23"/>
      <c r="S70" s="23"/>
      <c r="T70" s="23"/>
      <c r="U70" s="1"/>
      <c r="V70" s="39"/>
      <c r="W70" s="1"/>
      <c r="X70" s="23"/>
      <c r="Y70" s="23"/>
      <c r="Z70" s="23"/>
      <c r="AA70" s="23"/>
      <c r="AB70" s="1"/>
      <c r="AC70" s="1"/>
      <c r="AD70" s="1"/>
      <c r="AE70" s="1"/>
      <c r="AF70" s="1"/>
      <c r="AG70" s="1"/>
      <c r="AH70" s="1"/>
      <c r="AI70" s="1"/>
      <c r="AJ70" s="1"/>
      <c r="AK70" s="8"/>
      <c r="AL70" s="8"/>
      <c r="AM70" s="8"/>
      <c r="AN70" s="8"/>
      <c r="AO70" s="8"/>
      <c r="AP70" s="8"/>
    </row>
    <row r="71" spans="1:42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59"/>
      <c r="N71" s="59"/>
      <c r="O71" s="23"/>
      <c r="P71" s="23"/>
      <c r="Q71" s="23"/>
      <c r="R71" s="23"/>
      <c r="S71" s="23"/>
      <c r="T71" s="23"/>
      <c r="U71" s="1"/>
      <c r="V71" s="39"/>
      <c r="W71" s="1"/>
      <c r="X71" s="23"/>
      <c r="Y71" s="23"/>
      <c r="Z71" s="23"/>
      <c r="AA71" s="23"/>
      <c r="AB71" s="1"/>
      <c r="AC71" s="1"/>
      <c r="AD71" s="1"/>
      <c r="AE71" s="1"/>
      <c r="AF71" s="1"/>
      <c r="AG71" s="1"/>
      <c r="AH71" s="1"/>
      <c r="AI71" s="1"/>
      <c r="AJ71" s="1"/>
      <c r="AK71" s="8"/>
      <c r="AL71" s="8"/>
      <c r="AM71" s="8"/>
      <c r="AN71" s="8"/>
      <c r="AO71" s="8"/>
      <c r="AP71" s="8"/>
    </row>
    <row r="72" spans="1:42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59"/>
      <c r="N72" s="59"/>
      <c r="O72" s="23"/>
      <c r="P72" s="23"/>
      <c r="Q72" s="23"/>
      <c r="R72" s="23"/>
      <c r="S72" s="23"/>
      <c r="T72" s="23"/>
      <c r="U72" s="1"/>
      <c r="V72" s="39"/>
      <c r="W72" s="1"/>
      <c r="X72" s="23"/>
      <c r="Y72" s="23"/>
      <c r="Z72" s="23"/>
      <c r="AA72" s="23"/>
      <c r="AB72" s="1"/>
      <c r="AC72" s="1"/>
      <c r="AD72" s="1"/>
      <c r="AE72" s="1"/>
      <c r="AF72" s="1"/>
      <c r="AG72" s="1"/>
      <c r="AH72" s="1"/>
      <c r="AI72" s="1"/>
      <c r="AJ72" s="1"/>
      <c r="AK72" s="8"/>
      <c r="AL72" s="8"/>
      <c r="AM72" s="8"/>
      <c r="AN72" s="8"/>
      <c r="AO72" s="8"/>
      <c r="AP72" s="8"/>
    </row>
    <row r="73" spans="1:42" ht="15" customHeight="1" x14ac:dyDescent="0.2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59"/>
      <c r="N73" s="59"/>
      <c r="O73" s="23"/>
      <c r="P73" s="23"/>
      <c r="Q73" s="23"/>
      <c r="R73" s="23"/>
      <c r="S73" s="23"/>
      <c r="T73" s="23"/>
      <c r="U73" s="1"/>
      <c r="V73" s="39"/>
      <c r="W73" s="1"/>
      <c r="X73" s="23"/>
      <c r="Y73" s="23"/>
      <c r="Z73" s="23"/>
      <c r="AA73" s="23"/>
      <c r="AB73" s="1"/>
      <c r="AC73" s="1"/>
      <c r="AD73" s="1"/>
      <c r="AE73" s="1"/>
      <c r="AF73" s="1"/>
      <c r="AG73" s="1"/>
      <c r="AH73" s="1"/>
      <c r="AI73" s="1"/>
      <c r="AJ73" s="1"/>
      <c r="AK73" s="8"/>
      <c r="AL73" s="8"/>
      <c r="AM73" s="8"/>
      <c r="AN73" s="8"/>
      <c r="AO73" s="8"/>
      <c r="AP73" s="8"/>
    </row>
    <row r="74" spans="1:42" ht="15" customHeight="1" x14ac:dyDescent="0.2">
      <c r="A74" s="1"/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59"/>
      <c r="N74" s="59"/>
      <c r="O74" s="23"/>
      <c r="P74" s="23"/>
      <c r="Q74" s="23"/>
      <c r="R74" s="23"/>
      <c r="S74" s="23"/>
      <c r="T74" s="23"/>
      <c r="U74" s="1"/>
      <c r="V74" s="39"/>
      <c r="W74" s="1"/>
      <c r="X74" s="23"/>
      <c r="Y74" s="23"/>
      <c r="Z74" s="23"/>
      <c r="AA74" s="23"/>
      <c r="AB74" s="1"/>
      <c r="AC74" s="1"/>
      <c r="AD74" s="1"/>
      <c r="AE74" s="1"/>
      <c r="AF74" s="1"/>
      <c r="AG74" s="1"/>
      <c r="AH74" s="1"/>
      <c r="AI74" s="1"/>
      <c r="AJ74" s="1"/>
      <c r="AK74" s="8"/>
      <c r="AL74" s="8"/>
      <c r="AM74" s="8"/>
      <c r="AN74" s="8"/>
      <c r="AO74" s="8"/>
      <c r="AP74" s="8"/>
    </row>
    <row r="75" spans="1:42" ht="15" customHeight="1" x14ac:dyDescent="0.2">
      <c r="A75" s="1"/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59"/>
      <c r="N75" s="59"/>
      <c r="O75" s="23"/>
      <c r="P75" s="23"/>
      <c r="Q75" s="23"/>
      <c r="R75" s="23"/>
      <c r="S75" s="23"/>
      <c r="T75" s="23"/>
      <c r="U75" s="1"/>
      <c r="V75" s="39"/>
      <c r="W75" s="1"/>
      <c r="X75" s="23"/>
      <c r="Y75" s="23"/>
      <c r="Z75" s="23"/>
      <c r="AA75" s="23"/>
      <c r="AB75" s="1"/>
      <c r="AC75" s="1"/>
      <c r="AD75" s="1"/>
      <c r="AE75" s="1"/>
      <c r="AF75" s="1"/>
      <c r="AG75" s="1"/>
      <c r="AH75" s="1"/>
      <c r="AI75" s="1"/>
      <c r="AJ75" s="1"/>
      <c r="AK75" s="8"/>
      <c r="AL75" s="8"/>
      <c r="AM75" s="8"/>
      <c r="AN75" s="8"/>
      <c r="AO75" s="8"/>
      <c r="AP75" s="8"/>
    </row>
    <row r="76" spans="1:42" ht="15" customHeight="1" x14ac:dyDescent="0.2">
      <c r="A76" s="1"/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59"/>
      <c r="N76" s="59"/>
      <c r="O76" s="23"/>
      <c r="P76" s="23"/>
      <c r="Q76" s="23"/>
      <c r="R76" s="23"/>
      <c r="S76" s="23"/>
      <c r="T76" s="23"/>
      <c r="U76" s="1"/>
      <c r="V76" s="39"/>
      <c r="W76" s="1"/>
      <c r="X76" s="23"/>
      <c r="Y76" s="23"/>
      <c r="Z76" s="23"/>
      <c r="AA76" s="23"/>
      <c r="AB76" s="1"/>
      <c r="AC76" s="1"/>
      <c r="AD76" s="1"/>
      <c r="AE76" s="1"/>
      <c r="AF76" s="1"/>
      <c r="AG76" s="1"/>
      <c r="AH76" s="1"/>
      <c r="AI76" s="1"/>
      <c r="AJ76" s="1"/>
      <c r="AK76" s="8"/>
      <c r="AL76" s="8"/>
      <c r="AM76" s="8"/>
      <c r="AN76" s="8"/>
      <c r="AO76" s="8"/>
      <c r="AP76" s="8"/>
    </row>
    <row r="77" spans="1:42" ht="15" customHeight="1" x14ac:dyDescent="0.2">
      <c r="A77" s="1"/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59"/>
      <c r="N77" s="59"/>
      <c r="O77" s="23"/>
      <c r="P77" s="23"/>
      <c r="Q77" s="23"/>
      <c r="R77" s="23"/>
      <c r="S77" s="23"/>
      <c r="T77" s="23"/>
      <c r="U77" s="1"/>
      <c r="V77" s="39"/>
      <c r="W77" s="1"/>
      <c r="X77" s="23"/>
      <c r="Y77" s="23"/>
      <c r="Z77" s="23"/>
      <c r="AA77" s="23"/>
      <c r="AB77" s="1"/>
      <c r="AC77" s="1"/>
      <c r="AD77" s="1"/>
      <c r="AE77" s="1"/>
      <c r="AF77" s="1"/>
      <c r="AG77" s="1"/>
      <c r="AH77" s="1"/>
      <c r="AI77" s="1"/>
      <c r="AJ77" s="1"/>
      <c r="AK77" s="8"/>
      <c r="AL77" s="8"/>
      <c r="AM77" s="8"/>
      <c r="AN77" s="8"/>
      <c r="AO77" s="8"/>
      <c r="AP77" s="8"/>
    </row>
    <row r="78" spans="1:42" ht="15" customHeight="1" x14ac:dyDescent="0.2">
      <c r="A78" s="1"/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59"/>
      <c r="N78" s="59"/>
      <c r="O78" s="23"/>
      <c r="P78" s="23"/>
      <c r="Q78" s="23"/>
      <c r="R78" s="23"/>
      <c r="S78" s="23"/>
      <c r="T78" s="23"/>
      <c r="U78" s="1"/>
      <c r="V78" s="39"/>
      <c r="W78" s="1"/>
      <c r="X78" s="23"/>
      <c r="Y78" s="23"/>
      <c r="Z78" s="23"/>
      <c r="AA78" s="23"/>
      <c r="AB78" s="1"/>
      <c r="AC78" s="1"/>
      <c r="AD78" s="1"/>
      <c r="AE78" s="1"/>
      <c r="AF78" s="1"/>
      <c r="AG78" s="1"/>
      <c r="AH78" s="1"/>
      <c r="AI78" s="1"/>
      <c r="AJ78" s="1"/>
      <c r="AK78" s="8"/>
      <c r="AL78" s="8"/>
      <c r="AM78" s="8"/>
      <c r="AN78" s="8"/>
      <c r="AO78" s="8"/>
      <c r="AP78" s="8"/>
    </row>
    <row r="79" spans="1:42" ht="15" customHeight="1" x14ac:dyDescent="0.2">
      <c r="A79" s="1"/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59"/>
      <c r="N79" s="59"/>
      <c r="O79" s="23"/>
      <c r="P79" s="23"/>
      <c r="Q79" s="23"/>
      <c r="R79" s="23"/>
      <c r="S79" s="23"/>
      <c r="T79" s="23"/>
      <c r="U79" s="1"/>
      <c r="V79" s="39"/>
      <c r="W79" s="1"/>
      <c r="X79" s="23"/>
      <c r="Y79" s="23"/>
      <c r="Z79" s="23"/>
      <c r="AA79" s="23"/>
      <c r="AB79" s="1"/>
      <c r="AC79" s="1"/>
      <c r="AD79" s="1"/>
      <c r="AE79" s="1"/>
      <c r="AF79" s="1"/>
      <c r="AG79" s="1"/>
      <c r="AH79" s="1"/>
      <c r="AI79" s="1"/>
      <c r="AJ79" s="1"/>
      <c r="AK79" s="8"/>
      <c r="AL79" s="8"/>
      <c r="AM79" s="8"/>
      <c r="AN79" s="8"/>
      <c r="AO79" s="8"/>
      <c r="AP79" s="8"/>
    </row>
  </sheetData>
  <sortState ref="B12:AF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2020-09-19T18:33:49Z</dcterms:modified>
</cp:coreProperties>
</file>