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M9" i="1"/>
  <c r="O7" i="1"/>
  <c r="O10" i="1" s="1"/>
  <c r="M7" i="1"/>
  <c r="M6" i="1"/>
  <c r="M5" i="1"/>
  <c r="M4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D11" i="1" s="1"/>
  <c r="I14" i="1"/>
  <c r="M14" i="1" s="1"/>
  <c r="H10" i="1"/>
  <c r="H14" i="1" s="1"/>
  <c r="G10" i="1"/>
  <c r="G14" i="1"/>
  <c r="F10" i="1"/>
  <c r="F14" i="1"/>
  <c r="K14" i="1" s="1"/>
  <c r="E10" i="1"/>
  <c r="E14" i="1"/>
  <c r="I17" i="1"/>
  <c r="E17" i="1"/>
  <c r="G17" i="1"/>
  <c r="K17" i="1" s="1"/>
  <c r="F17" i="1"/>
  <c r="M17" i="1"/>
  <c r="L14" i="1" l="1"/>
  <c r="H17" i="1"/>
  <c r="L17" i="1" s="1"/>
  <c r="O14" i="1"/>
  <c r="O17" i="1" s="1"/>
  <c r="N10" i="1"/>
  <c r="N14" i="1" s="1"/>
</calcChain>
</file>

<file path=xl/sharedStrings.xml><?xml version="1.0" encoding="utf-8"?>
<sst xmlns="http://schemas.openxmlformats.org/spreadsheetml/2006/main" count="102" uniqueCount="69">
  <si>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</si>
  <si>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</si>
  <si>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</si>
  <si>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</si>
  <si>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</si>
  <si>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</si>
  <si>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</si>
  <si>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</si>
  <si>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</si>
  <si>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</si>
  <si>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</si>
  <si>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</si>
  <si>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</si>
  <si>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</si>
  <si>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</si>
  <si>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</si>
  <si>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</si>
  <si>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</si>
  <si>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</si>
  <si>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</si>
  <si>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</si>
  <si>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</si>
  <si>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</si>
  <si>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</si>
  <si>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</si>
  <si>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</si>
  <si>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</si>
  <si>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</si>
  <si>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</si>
  <si>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</si>
  <si>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</si>
  <si>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</si>
  <si>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</si>
  <si>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</si>
  <si>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</si>
  <si>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</si>
  <si>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Sirpa Liimatainen</t>
  </si>
  <si>
    <t>4.</t>
  </si>
  <si>
    <t>Roihu</t>
  </si>
  <si>
    <t>----</t>
  </si>
  <si>
    <t>2.</t>
  </si>
  <si>
    <t>loppuottelut</t>
  </si>
  <si>
    <t>5.</t>
  </si>
  <si>
    <t>7.</t>
  </si>
  <si>
    <t>play off</t>
  </si>
  <si>
    <t>19.7.1971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</si>
  <si>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</si>
  <si>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</si>
  <si>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</si>
  <si>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</si>
  <si>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</si>
  <si>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</si>
  <si>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</si>
  <si>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</si>
  <si>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</si>
  <si>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</si>
  <si>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</si>
  <si>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</si>
  <si>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</si>
  <si>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</si>
  <si>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</si>
  <si>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</si>
  <si>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</si>
  <si>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</si>
  <si>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</si>
  <si>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</si>
  <si>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1988  Kerava</t>
  </si>
  <si>
    <t xml:space="preserve">  2-7</t>
  </si>
  <si>
    <t>Timo Nurmela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</si>
</sst>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37</v>
      </c>
      <c r="D4" s="29" t="s">
        <v>38</v>
      </c>
      <c r="E4" s="59">
        <v>7</v>
      </c>
      <c r="F4" s="27">
        <v>0</v>
      </c>
      <c r="G4" s="27">
        <v>1</v>
      </c>
      <c r="H4" s="27">
        <v>1</v>
      </c>
      <c r="I4" s="27">
        <v>8</v>
      </c>
      <c r="J4" s="27">
        <v>4</v>
      </c>
      <c r="K4" s="27">
        <v>0</v>
      </c>
      <c r="L4" s="27">
        <v>3</v>
      </c>
      <c r="M4" s="27">
        <f>PRODUCT(F4+G4)</f>
        <v>1</v>
      </c>
      <c r="N4" s="60" t="s">
        <v>39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 t="s">
        <v>40</v>
      </c>
      <c r="D5" s="29" t="s">
        <v>38</v>
      </c>
      <c r="E5" s="59">
        <v>9</v>
      </c>
      <c r="F5" s="27">
        <v>0</v>
      </c>
      <c r="G5" s="27">
        <v>3</v>
      </c>
      <c r="H5" s="27">
        <v>2</v>
      </c>
      <c r="I5" s="27">
        <v>16</v>
      </c>
      <c r="J5" s="27">
        <v>1</v>
      </c>
      <c r="K5" s="27">
        <v>7</v>
      </c>
      <c r="L5" s="27">
        <v>5</v>
      </c>
      <c r="M5" s="27">
        <f>PRODUCT(F5+G5)</f>
        <v>3</v>
      </c>
      <c r="N5" s="60" t="s">
        <v>39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 t="s">
        <v>42</v>
      </c>
      <c r="D6" s="29" t="s">
        <v>38</v>
      </c>
      <c r="E6" s="59">
        <v>16</v>
      </c>
      <c r="F6" s="27">
        <v>0</v>
      </c>
      <c r="G6" s="27">
        <v>2</v>
      </c>
      <c r="H6" s="27">
        <v>14</v>
      </c>
      <c r="I6" s="27">
        <v>52</v>
      </c>
      <c r="J6" s="27">
        <v>19</v>
      </c>
      <c r="K6" s="27">
        <v>19</v>
      </c>
      <c r="L6" s="27">
        <v>12</v>
      </c>
      <c r="M6" s="27">
        <f>PRODUCT(F6+G6)</f>
        <v>2</v>
      </c>
      <c r="N6" s="60" t="s">
        <v>39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 t="s">
        <v>43</v>
      </c>
      <c r="D7" s="29" t="s">
        <v>38</v>
      </c>
      <c r="E7" s="59">
        <v>22</v>
      </c>
      <c r="F7" s="27">
        <v>0</v>
      </c>
      <c r="G7" s="27">
        <v>13</v>
      </c>
      <c r="H7" s="27">
        <v>18</v>
      </c>
      <c r="I7" s="27">
        <v>69</v>
      </c>
      <c r="J7" s="27">
        <v>21</v>
      </c>
      <c r="K7" s="27">
        <v>22</v>
      </c>
      <c r="L7" s="27">
        <v>13</v>
      </c>
      <c r="M7" s="27">
        <f>SUM(F7+G7)</f>
        <v>13</v>
      </c>
      <c r="N7" s="61">
        <v>0.5</v>
      </c>
      <c r="O7" s="37">
        <f>PRODUCT(I7/N7)</f>
        <v>138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/>
      <c r="D8" s="29"/>
      <c r="E8" s="59"/>
      <c r="F8" s="27"/>
      <c r="G8" s="27"/>
      <c r="H8" s="27"/>
      <c r="I8" s="27"/>
      <c r="J8" s="27"/>
      <c r="K8" s="27"/>
      <c r="L8" s="27"/>
      <c r="M8" s="27"/>
      <c r="N8" s="6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1992</v>
      </c>
      <c r="C9" s="27" t="s">
        <v>43</v>
      </c>
      <c r="D9" s="29" t="s">
        <v>38</v>
      </c>
      <c r="E9" s="59">
        <v>22</v>
      </c>
      <c r="F9" s="27">
        <v>0</v>
      </c>
      <c r="G9" s="27">
        <v>4</v>
      </c>
      <c r="H9" s="27">
        <v>28</v>
      </c>
      <c r="I9" s="27">
        <v>79</v>
      </c>
      <c r="J9" s="27">
        <v>41</v>
      </c>
      <c r="K9" s="27">
        <v>23</v>
      </c>
      <c r="L9" s="27">
        <v>11</v>
      </c>
      <c r="M9" s="27">
        <f>SUM(F9+G9)</f>
        <v>4</v>
      </c>
      <c r="N9" s="61">
        <v>0.434</v>
      </c>
      <c r="O9" s="37">
        <f>PRODUCT(I9/N9)</f>
        <v>182.02764976958525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76</v>
      </c>
      <c r="F10" s="19">
        <f t="shared" si="0"/>
        <v>0</v>
      </c>
      <c r="G10" s="19">
        <f t="shared" si="0"/>
        <v>23</v>
      </c>
      <c r="H10" s="19">
        <f t="shared" si="0"/>
        <v>63</v>
      </c>
      <c r="I10" s="19">
        <f t="shared" si="0"/>
        <v>224</v>
      </c>
      <c r="J10" s="19">
        <f t="shared" si="0"/>
        <v>86</v>
      </c>
      <c r="K10" s="19">
        <f t="shared" si="0"/>
        <v>71</v>
      </c>
      <c r="L10" s="19">
        <f t="shared" si="0"/>
        <v>44</v>
      </c>
      <c r="M10" s="19">
        <f t="shared" si="0"/>
        <v>23</v>
      </c>
      <c r="N10" s="31">
        <f>PRODUCT(148/O10)</f>
        <v>0.46246004089508397</v>
      </c>
      <c r="O10" s="32">
        <f t="shared" ref="O10:AE10" si="1">SUM(O4:O9)</f>
        <v>320.02764976958525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1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198.33333333333334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62"/>
      <c r="U13" s="62"/>
      <c r="V13" s="62"/>
      <c r="W13" s="62"/>
      <c r="X13" s="62"/>
      <c r="Y13" s="13"/>
      <c r="Z13" s="13"/>
      <c r="AA13" s="13"/>
      <c r="AB13" s="13"/>
      <c r="AC13" s="13"/>
      <c r="AD13" s="13"/>
      <c r="AE13" s="13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76</v>
      </c>
      <c r="F14" s="27">
        <f>PRODUCT(F10)</f>
        <v>0</v>
      </c>
      <c r="G14" s="27">
        <f>PRODUCT(G10)</f>
        <v>23</v>
      </c>
      <c r="H14" s="27">
        <f>PRODUCT(H10)</f>
        <v>63</v>
      </c>
      <c r="I14" s="27">
        <f>PRODUCT(I10)</f>
        <v>224</v>
      </c>
      <c r="J14" s="1"/>
      <c r="K14" s="43">
        <f>PRODUCT((F14+G14)/E14)</f>
        <v>0.30263157894736842</v>
      </c>
      <c r="L14" s="43">
        <f>PRODUCT(H14/E14)</f>
        <v>0.82894736842105265</v>
      </c>
      <c r="M14" s="43">
        <f>PRODUCT(I14/E14)</f>
        <v>2.9473684210526314</v>
      </c>
      <c r="N14" s="30">
        <f>PRODUCT(N10)</f>
        <v>0.46246004089508397</v>
      </c>
      <c r="O14" s="25">
        <f>PRODUCT(O10)</f>
        <v>320.02764976958525</v>
      </c>
      <c r="P14" s="64" t="s">
        <v>47</v>
      </c>
      <c r="Q14" s="65"/>
      <c r="R14" s="65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  <c r="AE14" s="67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48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2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49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76</v>
      </c>
      <c r="F17" s="19">
        <f>SUM(F14:F16)</f>
        <v>0</v>
      </c>
      <c r="G17" s="19">
        <f>SUM(G14:G16)</f>
        <v>23</v>
      </c>
      <c r="H17" s="19">
        <f>SUM(H14:H16)</f>
        <v>63</v>
      </c>
      <c r="I17" s="19">
        <f>SUM(I14:I16)</f>
        <v>224</v>
      </c>
      <c r="J17" s="1"/>
      <c r="K17" s="55">
        <f>PRODUCT((F17+G17)/E17)</f>
        <v>0.30263157894736842</v>
      </c>
      <c r="L17" s="55">
        <f>PRODUCT(H17/E17)</f>
        <v>0.82894736842105265</v>
      </c>
      <c r="M17" s="55">
        <f>PRODUCT(I17/E17)</f>
        <v>2.9473684210526314</v>
      </c>
      <c r="N17" s="31">
        <v>0.46200000000000002</v>
      </c>
      <c r="O17" s="25">
        <f>SUM(O14:O16)</f>
        <v>320.02764976958525</v>
      </c>
      <c r="P17" s="74" t="s">
        <v>50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/>
      <c r="AE17" s="77"/>
      <c r="AF17" s="7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79" t="s">
        <v>51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00" t="s">
        <v>36</v>
      </c>
      <c r="C2" s="101" t="s">
        <v>45</v>
      </c>
      <c r="D2" s="102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3"/>
      <c r="Y2" s="83"/>
      <c r="Z2" s="83"/>
      <c r="AA2" s="83"/>
      <c r="AB2" s="83"/>
      <c r="AC2" s="83"/>
      <c r="AD2" s="83"/>
    </row>
    <row r="3" spans="1:30" x14ac:dyDescent="0.25">
      <c r="A3" s="9"/>
      <c r="B3" s="85" t="s">
        <v>52</v>
      </c>
      <c r="C3" s="23" t="s">
        <v>53</v>
      </c>
      <c r="D3" s="86" t="s">
        <v>54</v>
      </c>
      <c r="E3" s="87" t="s">
        <v>1</v>
      </c>
      <c r="F3" s="25"/>
      <c r="G3" s="88" t="s">
        <v>55</v>
      </c>
      <c r="H3" s="89" t="s">
        <v>56</v>
      </c>
      <c r="I3" s="89" t="s">
        <v>31</v>
      </c>
      <c r="J3" s="18" t="s">
        <v>57</v>
      </c>
      <c r="K3" s="90" t="s">
        <v>58</v>
      </c>
      <c r="L3" s="90" t="s">
        <v>59</v>
      </c>
      <c r="M3" s="88" t="s">
        <v>60</v>
      </c>
      <c r="N3" s="88" t="s">
        <v>30</v>
      </c>
      <c r="O3" s="89" t="s">
        <v>61</v>
      </c>
      <c r="P3" s="88" t="s">
        <v>56</v>
      </c>
      <c r="Q3" s="88" t="s">
        <v>3</v>
      </c>
      <c r="R3" s="88">
        <v>1</v>
      </c>
      <c r="S3" s="88">
        <v>2</v>
      </c>
      <c r="T3" s="88">
        <v>3</v>
      </c>
      <c r="U3" s="88" t="s">
        <v>62</v>
      </c>
      <c r="V3" s="18" t="s">
        <v>21</v>
      </c>
      <c r="W3" s="17" t="s">
        <v>63</v>
      </c>
      <c r="X3" s="17" t="s">
        <v>64</v>
      </c>
      <c r="Y3" s="83"/>
      <c r="Z3" s="83"/>
      <c r="AA3" s="83"/>
      <c r="AB3" s="83"/>
      <c r="AC3" s="83"/>
      <c r="AD3" s="83"/>
    </row>
    <row r="4" spans="1:30" x14ac:dyDescent="0.25">
      <c r="A4" s="9"/>
      <c r="B4" s="110" t="s">
        <v>66</v>
      </c>
      <c r="C4" s="111" t="s">
        <v>67</v>
      </c>
      <c r="D4" s="91" t="s">
        <v>65</v>
      </c>
      <c r="E4" s="112"/>
      <c r="F4" s="113"/>
      <c r="G4" s="92">
        <v>1</v>
      </c>
      <c r="H4" s="114"/>
      <c r="I4" s="92"/>
      <c r="J4" s="115"/>
      <c r="K4" s="115"/>
      <c r="L4" s="115"/>
      <c r="M4" s="115">
        <v>1</v>
      </c>
      <c r="N4" s="92"/>
      <c r="O4" s="114">
        <v>1</v>
      </c>
      <c r="P4" s="92"/>
      <c r="Q4" s="116"/>
      <c r="R4" s="116"/>
      <c r="S4" s="116"/>
      <c r="T4" s="116"/>
      <c r="U4" s="116"/>
      <c r="V4" s="117"/>
      <c r="W4" s="118" t="s">
        <v>68</v>
      </c>
      <c r="X4" s="92">
        <v>160</v>
      </c>
      <c r="Y4" s="83"/>
      <c r="Z4" s="83"/>
      <c r="AA4" s="83"/>
      <c r="AB4" s="83"/>
      <c r="AC4" s="83"/>
      <c r="AD4" s="83"/>
    </row>
    <row r="5" spans="1:30" x14ac:dyDescent="0.25">
      <c r="A5" s="24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9"/>
      <c r="Y5" s="83"/>
      <c r="Z5" s="83"/>
      <c r="AA5" s="83"/>
      <c r="AB5" s="83"/>
      <c r="AC5" s="83"/>
      <c r="AD5" s="83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2019-01-25T13:14:26Z</dcterms:modified>
</cp:coreProperties>
</file>