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7" i="1" l="1"/>
  <c r="O9" i="1"/>
  <c r="M9" i="1"/>
  <c r="O10" i="1"/>
  <c r="O14" i="1"/>
  <c r="O17" i="1" s="1"/>
  <c r="AE10" i="1"/>
  <c r="AD10" i="1"/>
  <c r="AC10" i="1"/>
  <c r="AB10" i="1"/>
  <c r="AA10" i="1"/>
  <c r="Z10" i="1"/>
  <c r="Y10" i="1"/>
  <c r="X10" i="1"/>
  <c r="W10" i="1"/>
  <c r="V10" i="1"/>
  <c r="U10" i="1"/>
  <c r="T10" i="1"/>
  <c r="I15" i="1" s="1"/>
  <c r="S10" i="1"/>
  <c r="H15" i="1" s="1"/>
  <c r="R10" i="1"/>
  <c r="G15" i="1" s="1"/>
  <c r="G17" i="1" s="1"/>
  <c r="Q10" i="1"/>
  <c r="F15" i="1" s="1"/>
  <c r="P10" i="1"/>
  <c r="E15" i="1" s="1"/>
  <c r="L10" i="1"/>
  <c r="K10" i="1"/>
  <c r="J10" i="1"/>
  <c r="I10" i="1"/>
  <c r="D11" i="1" s="1"/>
  <c r="I14" i="1"/>
  <c r="H10" i="1"/>
  <c r="H14" i="1"/>
  <c r="G10" i="1"/>
  <c r="G14" i="1"/>
  <c r="F10" i="1"/>
  <c r="F14" i="1"/>
  <c r="E10" i="1"/>
  <c r="E14" i="1" s="1"/>
  <c r="M10" i="1"/>
  <c r="N10" i="1"/>
  <c r="N14" i="1"/>
  <c r="M14" i="1" l="1"/>
  <c r="L14" i="1"/>
  <c r="E17" i="1"/>
  <c r="I17" i="1"/>
  <c r="M15" i="1"/>
  <c r="K14" i="1"/>
  <c r="F17" i="1"/>
  <c r="K17" i="1" s="1"/>
  <c r="K15" i="1"/>
  <c r="H17" i="1"/>
  <c r="L17" i="1" s="1"/>
  <c r="L15" i="1"/>
  <c r="M17" i="1" l="1"/>
  <c r="N17" i="1"/>
</calcChain>
</file>

<file path=xl/sharedStrings.xml><?xml version="1.0" encoding="utf-8"?>
<sst xmlns="http://schemas.openxmlformats.org/spreadsheetml/2006/main" count="117" uniqueCount="85">
  <si>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</si>
  <si>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</si>
  <si>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</si>
  <si>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</si>
  <si>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</si>
  <si>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</si>
  <si>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</si>
  <si>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</si>
  <si>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</si>
  <si>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</si>
  <si>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</si>
  <si>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</si>
  <si>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</si>
  <si>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</si>
  <si>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</si>
  <si>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</si>
  <si>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</si>
  <si>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</si>
  <si>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</si>
  <si>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</si>
  <si>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</si>
  <si>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</si>
  <si>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</si>
  <si>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</si>
  <si>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</si>
  <si>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</si>
  <si>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</si>
  <si>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</si>
  <si>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</si>
  <si>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</si>
  <si>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</si>
  <si>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</si>
  <si>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</si>
  <si>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</si>
  <si>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</si>
  <si>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</si>
  <si>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</si>
  <si>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</si>
  <si>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</si>
  <si>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</si>
  <si>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</si>
  <si>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Annika Liljamo</t>
  </si>
  <si>
    <t>31.3.1987</t>
  </si>
  <si>
    <t>3.</t>
  </si>
  <si>
    <t>Virkiä</t>
  </si>
  <si>
    <t>YPJ</t>
  </si>
  <si>
    <t>8.</t>
  </si>
  <si>
    <t>jatkosarja</t>
  </si>
  <si>
    <t>suomensarja</t>
  </si>
  <si>
    <t>Virkiä  2</t>
  </si>
  <si>
    <t>ykköspesis</t>
  </si>
  <si>
    <t>Virkiä = Lapuan Virkiä  (1907)</t>
  </si>
  <si>
    <t>YPJ = Ylihärmän Pesis-Junkkarit  (1996)</t>
  </si>
  <si>
    <t>15.07. 2005  Virkiä - TyTe  2-1  (3-5, 6-5, 3-0)</t>
  </si>
  <si>
    <t xml:space="preserve">  18 v   1 kk 15 pv</t>
  </si>
  <si>
    <t>6.  ottelu</t>
  </si>
  <si>
    <t>26.05. 2007  ViU - YPJ  1-2  (2-1, 3-5, 0-3)</t>
  </si>
  <si>
    <t xml:space="preserve">  20 v   1 kk 26 pv</t>
  </si>
  <si>
    <t>4.  ottelu</t>
  </si>
  <si>
    <t>20.05. 2007  Pesä Ysit - YPJ  2-0  (9-2, 5-3)</t>
  </si>
  <si>
    <t xml:space="preserve">  18 v   1 kk 20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</si>
  <si>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</si>
  <si>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</si>
  <si>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</si>
  <si>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</si>
  <si>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</si>
  <si>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</si>
  <si>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</si>
  <si>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</si>
  <si>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</si>
  <si>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</si>
  <si>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</si>
  <si>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</si>
  <si>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</si>
  <si>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</si>
  <si>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</si>
  <si>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24.07. 2005  Oulu</t>
  </si>
  <si>
    <t>1v</t>
  </si>
  <si>
    <t>Juha Liljamo</t>
  </si>
  <si>
    <t>1068</t>
  </si>
  <si>
    <t xml:space="preserve">  0-1  (4-4, 3-6)</t>
  </si>
  <si>
    <t>4/7</t>
  </si>
  <si>
    <t>2/2</t>
  </si>
  <si>
    <t>1/3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</si>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</sst>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7" fillId="9" borderId="1" xfId="0" applyFont="1" applyFill="1" applyBorder="1"/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49" fontId="1" fillId="10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10" borderId="1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0.8554687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3">
        <v>2003</v>
      </c>
      <c r="C4" s="84"/>
      <c r="D4" s="85" t="s">
        <v>49</v>
      </c>
      <c r="E4" s="83"/>
      <c r="F4" s="87" t="s">
        <v>48</v>
      </c>
      <c r="G4" s="83"/>
      <c r="H4" s="83"/>
      <c r="I4" s="83"/>
      <c r="J4" s="83"/>
      <c r="K4" s="83"/>
      <c r="L4" s="83"/>
      <c r="M4" s="83"/>
      <c r="N4" s="86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69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3">
        <v>2004</v>
      </c>
      <c r="C5" s="84"/>
      <c r="D5" s="85" t="s">
        <v>49</v>
      </c>
      <c r="E5" s="83"/>
      <c r="F5" s="87" t="s">
        <v>48</v>
      </c>
      <c r="G5" s="83"/>
      <c r="H5" s="83"/>
      <c r="I5" s="83"/>
      <c r="J5" s="83"/>
      <c r="K5" s="83"/>
      <c r="L5" s="83"/>
      <c r="M5" s="83"/>
      <c r="N5" s="86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69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8">
        <v>2005</v>
      </c>
      <c r="C6" s="89"/>
      <c r="D6" s="90" t="s">
        <v>49</v>
      </c>
      <c r="E6" s="88"/>
      <c r="F6" s="91" t="s">
        <v>50</v>
      </c>
      <c r="G6" s="92"/>
      <c r="H6" s="89"/>
      <c r="I6" s="88"/>
      <c r="J6" s="88"/>
      <c r="K6" s="88"/>
      <c r="L6" s="88"/>
      <c r="M6" s="88"/>
      <c r="N6" s="93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69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2005</v>
      </c>
      <c r="C7" s="43" t="s">
        <v>43</v>
      </c>
      <c r="D7" s="41" t="s">
        <v>44</v>
      </c>
      <c r="E7" s="27">
        <v>2</v>
      </c>
      <c r="F7" s="27">
        <v>0</v>
      </c>
      <c r="G7" s="27">
        <v>0</v>
      </c>
      <c r="H7" s="27">
        <v>0</v>
      </c>
      <c r="I7" s="27">
        <v>1</v>
      </c>
      <c r="J7" s="27">
        <v>0</v>
      </c>
      <c r="K7" s="27">
        <v>1</v>
      </c>
      <c r="L7" s="27">
        <v>0</v>
      </c>
      <c r="M7" s="27">
        <f>PRODUCT(F7+G7)</f>
        <v>0</v>
      </c>
      <c r="N7" s="29">
        <v>0.33300000000000002</v>
      </c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>
        <v>1</v>
      </c>
      <c r="AF7" s="69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8">
        <v>2006</v>
      </c>
      <c r="C8" s="89"/>
      <c r="D8" s="90" t="s">
        <v>49</v>
      </c>
      <c r="E8" s="88"/>
      <c r="F8" s="91" t="s">
        <v>50</v>
      </c>
      <c r="G8" s="92"/>
      <c r="H8" s="89"/>
      <c r="I8" s="88"/>
      <c r="J8" s="88"/>
      <c r="K8" s="88"/>
      <c r="L8" s="88"/>
      <c r="M8" s="88"/>
      <c r="N8" s="93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2007</v>
      </c>
      <c r="C9" s="43" t="s">
        <v>46</v>
      </c>
      <c r="D9" s="41" t="s">
        <v>45</v>
      </c>
      <c r="E9" s="27">
        <v>19</v>
      </c>
      <c r="F9" s="27">
        <v>0</v>
      </c>
      <c r="G9" s="27">
        <v>3</v>
      </c>
      <c r="H9" s="27">
        <v>5</v>
      </c>
      <c r="I9" s="27">
        <v>41</v>
      </c>
      <c r="J9" s="27">
        <v>13</v>
      </c>
      <c r="K9" s="27">
        <v>20</v>
      </c>
      <c r="L9" s="27">
        <v>5</v>
      </c>
      <c r="M9" s="27">
        <f>PRODUCT(F9+G9)</f>
        <v>3</v>
      </c>
      <c r="N9" s="29">
        <v>0.45100000000000001</v>
      </c>
      <c r="O9" s="25">
        <f>PRODUCT(I9/N9)</f>
        <v>90.909090909090907</v>
      </c>
      <c r="P9" s="27">
        <v>6</v>
      </c>
      <c r="Q9" s="27">
        <v>0</v>
      </c>
      <c r="R9" s="27">
        <v>0</v>
      </c>
      <c r="S9" s="27">
        <v>0</v>
      </c>
      <c r="T9" s="27">
        <v>8</v>
      </c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69" t="s">
        <v>47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21</v>
      </c>
      <c r="F10" s="19">
        <f t="shared" si="0"/>
        <v>0</v>
      </c>
      <c r="G10" s="19">
        <f t="shared" si="0"/>
        <v>3</v>
      </c>
      <c r="H10" s="19">
        <f t="shared" si="0"/>
        <v>5</v>
      </c>
      <c r="I10" s="19">
        <f t="shared" si="0"/>
        <v>42</v>
      </c>
      <c r="J10" s="19">
        <f t="shared" si="0"/>
        <v>13</v>
      </c>
      <c r="K10" s="19">
        <f t="shared" si="0"/>
        <v>21</v>
      </c>
      <c r="L10" s="19">
        <f t="shared" si="0"/>
        <v>5</v>
      </c>
      <c r="M10" s="19">
        <f t="shared" si="0"/>
        <v>3</v>
      </c>
      <c r="N10" s="31">
        <f>PRODUCT(I10/O10)</f>
        <v>0.46200000000000002</v>
      </c>
      <c r="O10" s="32">
        <f t="shared" ref="O10:AE10" si="1">SUM(O4:O9)</f>
        <v>90.909090909090907</v>
      </c>
      <c r="P10" s="19">
        <f t="shared" si="1"/>
        <v>6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8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1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8" t="s">
        <v>2</v>
      </c>
      <c r="C11" s="33"/>
      <c r="D11" s="34">
        <f>SUM(F10:H10)+((I10-F10-G10)/3)+(E10/3)+(Z10*25)+(AA10*25)+(AB10*10)+(AC10*25)+(AD10*20)+(AE10*15)-15</f>
        <v>28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25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38</v>
      </c>
      <c r="O13" s="25"/>
      <c r="P13" s="41" t="s">
        <v>33</v>
      </c>
      <c r="Q13" s="13"/>
      <c r="R13" s="13"/>
      <c r="S13" s="13"/>
      <c r="T13" s="42"/>
      <c r="U13" s="42"/>
      <c r="V13" s="42"/>
      <c r="W13" s="42"/>
      <c r="X13" s="42"/>
      <c r="Y13" s="13"/>
      <c r="Z13" s="13"/>
      <c r="AA13" s="13"/>
      <c r="AB13" s="12"/>
      <c r="AC13" s="13"/>
      <c r="AD13" s="13"/>
      <c r="AE13" s="13"/>
      <c r="AF13" s="43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4"/>
      <c r="E14" s="27">
        <f>PRODUCT(E10)</f>
        <v>21</v>
      </c>
      <c r="F14" s="27">
        <f>PRODUCT(F10)</f>
        <v>0</v>
      </c>
      <c r="G14" s="27">
        <f>PRODUCT(G10)</f>
        <v>3</v>
      </c>
      <c r="H14" s="27">
        <f>PRODUCT(H10)</f>
        <v>5</v>
      </c>
      <c r="I14" s="27">
        <f>PRODUCT(I10)</f>
        <v>42</v>
      </c>
      <c r="J14" s="1"/>
      <c r="K14" s="45">
        <f>PRODUCT((F14+G14)/E14)</f>
        <v>0.14285714285714285</v>
      </c>
      <c r="L14" s="45">
        <f>PRODUCT(H14/E14)</f>
        <v>0.23809523809523808</v>
      </c>
      <c r="M14" s="45">
        <f>PRODUCT(I14/E14)</f>
        <v>2</v>
      </c>
      <c r="N14" s="29">
        <f>PRODUCT(N10)</f>
        <v>0.46200000000000002</v>
      </c>
      <c r="O14" s="25">
        <f>PRODUCT(O10)</f>
        <v>90.909090909090907</v>
      </c>
      <c r="P14" s="46" t="s">
        <v>34</v>
      </c>
      <c r="Q14" s="47"/>
      <c r="R14" s="47"/>
      <c r="S14" s="48" t="s">
        <v>53</v>
      </c>
      <c r="T14" s="48"/>
      <c r="U14" s="48"/>
      <c r="V14" s="48"/>
      <c r="W14" s="48"/>
      <c r="X14" s="48"/>
      <c r="Y14" s="48"/>
      <c r="Z14" s="48"/>
      <c r="AA14" s="48"/>
      <c r="AB14" s="49"/>
      <c r="AC14" s="48"/>
      <c r="AD14" s="50" t="s">
        <v>39</v>
      </c>
      <c r="AE14" s="50"/>
      <c r="AF14" s="51" t="s">
        <v>54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27">
        <f>PRODUCT(P10)</f>
        <v>6</v>
      </c>
      <c r="F15" s="27">
        <f>PRODUCT(Q10)</f>
        <v>0</v>
      </c>
      <c r="G15" s="27">
        <f>PRODUCT(R10)</f>
        <v>0</v>
      </c>
      <c r="H15" s="27">
        <f>PRODUCT(S10)</f>
        <v>0</v>
      </c>
      <c r="I15" s="27">
        <f>PRODUCT(T10)</f>
        <v>8</v>
      </c>
      <c r="J15" s="1"/>
      <c r="K15" s="45">
        <f>PRODUCT((F15+G15)/E15)</f>
        <v>0</v>
      </c>
      <c r="L15" s="45">
        <f>PRODUCT(H15/E15)</f>
        <v>0</v>
      </c>
      <c r="M15" s="45">
        <f>PRODUCT(I15/E15)</f>
        <v>1.3333333333333333</v>
      </c>
      <c r="N15" s="29">
        <v>0.4</v>
      </c>
      <c r="O15" s="55">
        <v>20</v>
      </c>
      <c r="P15" s="56" t="s">
        <v>35</v>
      </c>
      <c r="Q15" s="57"/>
      <c r="R15" s="57"/>
      <c r="S15" s="58" t="s">
        <v>56</v>
      </c>
      <c r="T15" s="58"/>
      <c r="U15" s="58"/>
      <c r="V15" s="58"/>
      <c r="W15" s="58"/>
      <c r="X15" s="58"/>
      <c r="Y15" s="58"/>
      <c r="Z15" s="58"/>
      <c r="AA15" s="58"/>
      <c r="AB15" s="59"/>
      <c r="AC15" s="58"/>
      <c r="AD15" s="60" t="s">
        <v>55</v>
      </c>
      <c r="AE15" s="60"/>
      <c r="AF15" s="61" t="s">
        <v>57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2" t="s">
        <v>19</v>
      </c>
      <c r="C16" s="63"/>
      <c r="D16" s="64"/>
      <c r="E16" s="30"/>
      <c r="F16" s="30"/>
      <c r="G16" s="30"/>
      <c r="H16" s="30"/>
      <c r="I16" s="30"/>
      <c r="J16" s="1"/>
      <c r="K16" s="65"/>
      <c r="L16" s="65"/>
      <c r="M16" s="65"/>
      <c r="N16" s="66"/>
      <c r="O16" s="25">
        <v>0</v>
      </c>
      <c r="P16" s="56" t="s">
        <v>36</v>
      </c>
      <c r="Q16" s="57"/>
      <c r="R16" s="57"/>
      <c r="S16" s="58" t="s">
        <v>59</v>
      </c>
      <c r="T16" s="58"/>
      <c r="U16" s="58"/>
      <c r="V16" s="58"/>
      <c r="W16" s="58"/>
      <c r="X16" s="58"/>
      <c r="Y16" s="58"/>
      <c r="Z16" s="58"/>
      <c r="AA16" s="58"/>
      <c r="AB16" s="59"/>
      <c r="AC16" s="58"/>
      <c r="AD16" s="60" t="s">
        <v>58</v>
      </c>
      <c r="AE16" s="60"/>
      <c r="AF16" s="61" t="s">
        <v>60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7" t="s">
        <v>20</v>
      </c>
      <c r="C17" s="68"/>
      <c r="D17" s="69"/>
      <c r="E17" s="19">
        <f>SUM(E14:E16)</f>
        <v>27</v>
      </c>
      <c r="F17" s="19">
        <f>SUM(F14:F16)</f>
        <v>0</v>
      </c>
      <c r="G17" s="19">
        <f>SUM(G14:G16)</f>
        <v>3</v>
      </c>
      <c r="H17" s="19">
        <f>SUM(H14:H16)</f>
        <v>5</v>
      </c>
      <c r="I17" s="19">
        <f>SUM(I14:I16)</f>
        <v>50</v>
      </c>
      <c r="J17" s="1"/>
      <c r="K17" s="70">
        <f>PRODUCT((F17+G17)/E17)</f>
        <v>0.1111111111111111</v>
      </c>
      <c r="L17" s="70">
        <f>PRODUCT(H17/E17)</f>
        <v>0.18518518518518517</v>
      </c>
      <c r="M17" s="70">
        <f>PRODUCT(I17/E17)</f>
        <v>1.8518518518518519</v>
      </c>
      <c r="N17" s="31">
        <f>PRODUCT(I17/O17)</f>
        <v>0.45081967213114754</v>
      </c>
      <c r="O17" s="25">
        <f>SUM(O14:O16)</f>
        <v>110.90909090909091</v>
      </c>
      <c r="P17" s="71" t="s">
        <v>37</v>
      </c>
      <c r="Q17" s="72"/>
      <c r="R17" s="72"/>
      <c r="S17" s="73"/>
      <c r="T17" s="73"/>
      <c r="U17" s="73"/>
      <c r="V17" s="73"/>
      <c r="W17" s="73"/>
      <c r="X17" s="73"/>
      <c r="Y17" s="73"/>
      <c r="Z17" s="73"/>
      <c r="AA17" s="73"/>
      <c r="AB17" s="74"/>
      <c r="AC17" s="73"/>
      <c r="AD17" s="75"/>
      <c r="AE17" s="75"/>
      <c r="AF17" s="76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38"/>
      <c r="R18" s="1"/>
      <c r="S18" s="1"/>
      <c r="T18" s="25"/>
      <c r="U18" s="25"/>
      <c r="V18" s="77"/>
      <c r="W18" s="1"/>
      <c r="X18" s="1"/>
      <c r="Y18" s="1"/>
      <c r="Z18" s="1"/>
      <c r="AA18" s="1"/>
      <c r="AB18" s="25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 t="s">
        <v>40</v>
      </c>
      <c r="C19" s="1"/>
      <c r="D19" s="1" t="s">
        <v>51</v>
      </c>
      <c r="E19" s="1"/>
      <c r="F19" s="25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77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 t="s">
        <v>52</v>
      </c>
      <c r="E20" s="1"/>
      <c r="F20" s="25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77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7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9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78"/>
      <c r="N24" s="78"/>
      <c r="O24" s="25"/>
      <c r="P24" s="1"/>
      <c r="Q24" s="38"/>
      <c r="R24" s="1"/>
      <c r="S24" s="25"/>
      <c r="T24" s="25"/>
      <c r="U24" s="25"/>
      <c r="V24" s="25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9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9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25"/>
      <c r="U26" s="25"/>
      <c r="V26" s="77"/>
      <c r="W26" s="1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77"/>
      <c r="W27" s="1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77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9"/>
      <c r="AH28" s="9"/>
      <c r="AI28" s="9"/>
      <c r="AJ28" s="9"/>
      <c r="AK28" s="9"/>
      <c r="AL28" s="9"/>
    </row>
    <row r="29" spans="1:38" s="7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77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7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7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7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7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7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7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7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7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7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7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7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7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7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79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79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79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7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7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7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79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7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79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7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79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7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s="79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77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s="79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77"/>
      <c r="W47" s="1"/>
      <c r="X47" s="25"/>
      <c r="Y47" s="25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s="79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77"/>
      <c r="W48" s="1"/>
      <c r="X48" s="25"/>
      <c r="Y48" s="25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s="79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77"/>
      <c r="W49" s="1"/>
      <c r="X49" s="25"/>
      <c r="Y49" s="25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s="79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77"/>
      <c r="W50" s="1"/>
      <c r="X50" s="25"/>
      <c r="Y50" s="25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s="79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25"/>
      <c r="U51" s="25"/>
      <c r="V51" s="77"/>
      <c r="W51" s="1"/>
      <c r="X51" s="25"/>
      <c r="Y51" s="25"/>
      <c r="Z51" s="25"/>
      <c r="AA51" s="25"/>
      <c r="AB51" s="25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s="79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25"/>
      <c r="U52" s="25"/>
      <c r="V52" s="77"/>
      <c r="W52" s="1"/>
      <c r="X52" s="25"/>
      <c r="Y52" s="25"/>
      <c r="Z52" s="25"/>
      <c r="AA52" s="25"/>
      <c r="AB52" s="25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s="79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8"/>
      <c r="R53" s="1"/>
      <c r="S53" s="1"/>
      <c r="T53" s="25"/>
      <c r="U53" s="25"/>
      <c r="V53" s="77"/>
      <c r="W53" s="1"/>
      <c r="X53" s="25"/>
      <c r="Y53" s="25"/>
      <c r="Z53" s="25"/>
      <c r="AA53" s="25"/>
      <c r="AB53" s="25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s="79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38"/>
      <c r="R54" s="1"/>
      <c r="S54" s="1"/>
      <c r="T54" s="25"/>
      <c r="U54" s="25"/>
      <c r="V54" s="77"/>
      <c r="W54" s="1"/>
      <c r="X54" s="25"/>
      <c r="Y54" s="25"/>
      <c r="Z54" s="25"/>
      <c r="AA54" s="25"/>
      <c r="AB54" s="25"/>
      <c r="AC54" s="25"/>
      <c r="AD54" s="25"/>
      <c r="AE54" s="25"/>
      <c r="AF54" s="25"/>
      <c r="AG54" s="24"/>
      <c r="AH54" s="9"/>
      <c r="AI54" s="9"/>
      <c r="AJ54" s="9"/>
      <c r="AK54" s="9"/>
      <c r="AL54" s="9"/>
    </row>
    <row r="55" spans="1:38" s="79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38"/>
      <c r="R55" s="1"/>
      <c r="S55" s="1"/>
      <c r="T55" s="25"/>
      <c r="U55" s="25"/>
      <c r="V55" s="77"/>
      <c r="W55" s="1"/>
      <c r="X55" s="25"/>
      <c r="Y55" s="25"/>
      <c r="Z55" s="25"/>
      <c r="AA55" s="25"/>
      <c r="AB55" s="25"/>
      <c r="AC55" s="25"/>
      <c r="AD55" s="25"/>
      <c r="AE55" s="25"/>
      <c r="AF55" s="25"/>
      <c r="AG55" s="24"/>
      <c r="AH55" s="9"/>
      <c r="AI55" s="9"/>
      <c r="AJ55" s="9"/>
      <c r="AK55" s="9"/>
      <c r="AL55" s="9"/>
    </row>
    <row r="56" spans="1:38" s="79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38"/>
      <c r="R56" s="1"/>
      <c r="S56" s="1"/>
      <c r="T56" s="25"/>
      <c r="U56" s="25"/>
      <c r="V56" s="77"/>
      <c r="W56" s="1"/>
      <c r="X56" s="25"/>
      <c r="Y56" s="25"/>
      <c r="Z56" s="25"/>
      <c r="AA56" s="25"/>
      <c r="AB56" s="25"/>
      <c r="AC56" s="25"/>
      <c r="AD56" s="25"/>
      <c r="AE56" s="25"/>
      <c r="AF56" s="25"/>
      <c r="AG56" s="24"/>
      <c r="AH56" s="9"/>
      <c r="AI56" s="9"/>
      <c r="AJ56" s="9"/>
      <c r="AK56" s="9"/>
      <c r="AL56" s="9"/>
    </row>
    <row r="57" spans="1:38" s="79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38"/>
      <c r="R57" s="1"/>
      <c r="S57" s="1"/>
      <c r="T57" s="25"/>
      <c r="U57" s="25"/>
      <c r="V57" s="77"/>
      <c r="W57" s="1"/>
      <c r="X57" s="25"/>
      <c r="Y57" s="25"/>
      <c r="Z57" s="25"/>
      <c r="AA57" s="25"/>
      <c r="AB57" s="25"/>
      <c r="AC57" s="25"/>
      <c r="AD57" s="25"/>
      <c r="AE57" s="25"/>
      <c r="AF57" s="25"/>
      <c r="AG57" s="24"/>
      <c r="AH57" s="9"/>
      <c r="AI57" s="9"/>
      <c r="AJ57" s="9"/>
      <c r="AK57" s="9"/>
      <c r="AL5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10" customWidth="1"/>
    <col min="2" max="2" width="29.7109375" style="111" customWidth="1"/>
    <col min="3" max="3" width="21.5703125" style="112" customWidth="1"/>
    <col min="4" max="4" width="10.5703125" style="113" customWidth="1"/>
    <col min="5" max="5" width="8" style="113" customWidth="1"/>
    <col min="6" max="6" width="0.7109375" style="37" customWidth="1"/>
    <col min="7" max="11" width="5.28515625" style="112" customWidth="1"/>
    <col min="12" max="12" width="6.42578125" style="112" customWidth="1"/>
    <col min="13" max="16" width="5.28515625" style="112" customWidth="1"/>
    <col min="17" max="21" width="6.7109375" style="112" customWidth="1"/>
    <col min="22" max="22" width="10.85546875" style="112" customWidth="1"/>
    <col min="23" max="23" width="19.7109375" style="113" customWidth="1"/>
    <col min="24" max="24" width="9.7109375" style="112" customWidth="1"/>
    <col min="25" max="30" width="9.140625" style="114"/>
  </cols>
  <sheetData>
    <row r="1" spans="1:30" ht="18.75" x14ac:dyDescent="0.3">
      <c r="A1" s="9"/>
      <c r="B1" s="94" t="s">
        <v>61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6"/>
      <c r="X1" s="89"/>
      <c r="Y1" s="97"/>
      <c r="Z1" s="97"/>
      <c r="AA1" s="97"/>
      <c r="AB1" s="97"/>
      <c r="AC1" s="97"/>
      <c r="AD1" s="97"/>
    </row>
    <row r="2" spans="1:30" x14ac:dyDescent="0.25">
      <c r="A2" s="9"/>
      <c r="B2" s="115" t="s">
        <v>41</v>
      </c>
      <c r="C2" s="116" t="s">
        <v>42</v>
      </c>
      <c r="D2" s="98"/>
      <c r="E2" s="99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9"/>
      <c r="X2" s="43"/>
      <c r="Y2" s="97"/>
      <c r="Z2" s="97"/>
      <c r="AA2" s="97"/>
      <c r="AB2" s="97"/>
      <c r="AC2" s="97"/>
      <c r="AD2" s="97"/>
    </row>
    <row r="3" spans="1:30" x14ac:dyDescent="0.25">
      <c r="A3" s="9"/>
      <c r="B3" s="100" t="s">
        <v>62</v>
      </c>
      <c r="C3" s="23" t="s">
        <v>63</v>
      </c>
      <c r="D3" s="101" t="s">
        <v>64</v>
      </c>
      <c r="E3" s="102" t="s">
        <v>1</v>
      </c>
      <c r="F3" s="25"/>
      <c r="G3" s="103" t="s">
        <v>65</v>
      </c>
      <c r="H3" s="104" t="s">
        <v>66</v>
      </c>
      <c r="I3" s="104" t="s">
        <v>31</v>
      </c>
      <c r="J3" s="18" t="s">
        <v>67</v>
      </c>
      <c r="K3" s="105" t="s">
        <v>68</v>
      </c>
      <c r="L3" s="105" t="s">
        <v>69</v>
      </c>
      <c r="M3" s="103" t="s">
        <v>70</v>
      </c>
      <c r="N3" s="103" t="s">
        <v>30</v>
      </c>
      <c r="O3" s="104" t="s">
        <v>71</v>
      </c>
      <c r="P3" s="103" t="s">
        <v>66</v>
      </c>
      <c r="Q3" s="103" t="s">
        <v>3</v>
      </c>
      <c r="R3" s="103">
        <v>1</v>
      </c>
      <c r="S3" s="103">
        <v>2</v>
      </c>
      <c r="T3" s="103">
        <v>3</v>
      </c>
      <c r="U3" s="103" t="s">
        <v>72</v>
      </c>
      <c r="V3" s="18" t="s">
        <v>21</v>
      </c>
      <c r="W3" s="17" t="s">
        <v>73</v>
      </c>
      <c r="X3" s="17" t="s">
        <v>74</v>
      </c>
      <c r="Y3" s="97"/>
      <c r="Z3" s="97"/>
      <c r="AA3" s="97"/>
      <c r="AB3" s="97"/>
      <c r="AC3" s="97"/>
      <c r="AD3" s="97"/>
    </row>
    <row r="4" spans="1:30" x14ac:dyDescent="0.25">
      <c r="A4" s="9"/>
      <c r="B4" s="125" t="s">
        <v>76</v>
      </c>
      <c r="C4" s="126" t="s">
        <v>80</v>
      </c>
      <c r="D4" s="106" t="s">
        <v>75</v>
      </c>
      <c r="E4" s="127" t="s">
        <v>44</v>
      </c>
      <c r="F4" s="55"/>
      <c r="G4" s="107">
        <v>1</v>
      </c>
      <c r="H4" s="128"/>
      <c r="I4" s="107"/>
      <c r="J4" s="129" t="s">
        <v>77</v>
      </c>
      <c r="K4" s="129">
        <v>7</v>
      </c>
      <c r="L4" s="129"/>
      <c r="M4" s="129">
        <v>1</v>
      </c>
      <c r="N4" s="107"/>
      <c r="O4" s="128">
        <v>1</v>
      </c>
      <c r="P4" s="107"/>
      <c r="Q4" s="130" t="s">
        <v>81</v>
      </c>
      <c r="R4" s="130"/>
      <c r="S4" s="130" t="s">
        <v>82</v>
      </c>
      <c r="T4" s="130" t="s">
        <v>83</v>
      </c>
      <c r="U4" s="130" t="s">
        <v>84</v>
      </c>
      <c r="V4" s="131">
        <v>0.57099999999999995</v>
      </c>
      <c r="W4" s="132" t="s">
        <v>78</v>
      </c>
      <c r="X4" s="117" t="s">
        <v>79</v>
      </c>
      <c r="Y4" s="97"/>
      <c r="Z4" s="97"/>
      <c r="AA4" s="97"/>
      <c r="AB4" s="97"/>
      <c r="AC4" s="97"/>
      <c r="AD4" s="97"/>
    </row>
    <row r="5" spans="1:30" x14ac:dyDescent="0.25">
      <c r="A5" s="24"/>
      <c r="B5" s="118"/>
      <c r="C5" s="119"/>
      <c r="D5" s="120"/>
      <c r="E5" s="121"/>
      <c r="F5" s="122"/>
      <c r="G5" s="119"/>
      <c r="H5" s="119"/>
      <c r="I5" s="119"/>
      <c r="J5" s="123"/>
      <c r="K5" s="123"/>
      <c r="L5" s="123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24"/>
      <c r="Y5" s="97"/>
      <c r="Z5" s="97"/>
      <c r="AA5" s="97"/>
      <c r="AB5" s="97"/>
      <c r="AC5" s="97"/>
      <c r="AD5" s="97"/>
    </row>
    <row r="6" spans="1:30" x14ac:dyDescent="0.25">
      <c r="A6" s="24"/>
      <c r="B6" s="108"/>
      <c r="C6" s="1"/>
      <c r="D6" s="108"/>
      <c r="E6" s="109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8"/>
      <c r="X6" s="1"/>
      <c r="Y6" s="97"/>
      <c r="Z6" s="97"/>
      <c r="AA6" s="97"/>
      <c r="AB6" s="97"/>
      <c r="AC6" s="97"/>
      <c r="AD6" s="97"/>
    </row>
    <row r="7" spans="1:30" x14ac:dyDescent="0.25">
      <c r="A7" s="24"/>
      <c r="B7" s="108"/>
      <c r="C7" s="1"/>
      <c r="D7" s="108"/>
      <c r="E7" s="109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8"/>
      <c r="X7" s="1"/>
      <c r="Y7" s="97"/>
      <c r="Z7" s="97"/>
      <c r="AA7" s="97"/>
      <c r="AB7" s="97"/>
      <c r="AC7" s="97"/>
      <c r="AD7" s="97"/>
    </row>
    <row r="8" spans="1:30" x14ac:dyDescent="0.25">
      <c r="A8" s="24"/>
      <c r="B8" s="108"/>
      <c r="C8" s="1"/>
      <c r="D8" s="108"/>
      <c r="E8" s="109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8"/>
      <c r="X8" s="1"/>
      <c r="Y8" s="97"/>
      <c r="Z8" s="97"/>
      <c r="AA8" s="97"/>
      <c r="AB8" s="97"/>
      <c r="AC8" s="97"/>
      <c r="AD8" s="97"/>
    </row>
    <row r="9" spans="1:30" x14ac:dyDescent="0.25">
      <c r="A9" s="24"/>
      <c r="B9" s="108"/>
      <c r="C9" s="1"/>
      <c r="D9" s="108"/>
      <c r="E9" s="109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8"/>
      <c r="X9" s="1"/>
      <c r="Y9" s="97"/>
      <c r="Z9" s="97"/>
      <c r="AA9" s="97"/>
      <c r="AB9" s="97"/>
      <c r="AC9" s="97"/>
      <c r="AD9" s="97"/>
    </row>
    <row r="10" spans="1:30" x14ac:dyDescent="0.25">
      <c r="A10" s="24"/>
      <c r="B10" s="108"/>
      <c r="C10" s="1"/>
      <c r="D10" s="108"/>
      <c r="E10" s="109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8"/>
      <c r="X10" s="1"/>
      <c r="Y10" s="97"/>
      <c r="Z10" s="97"/>
      <c r="AA10" s="97"/>
      <c r="AB10" s="97"/>
      <c r="AC10" s="97"/>
      <c r="AD10" s="97"/>
    </row>
    <row r="11" spans="1:30" x14ac:dyDescent="0.25">
      <c r="A11" s="24"/>
      <c r="B11" s="108"/>
      <c r="C11" s="1"/>
      <c r="D11" s="108"/>
      <c r="E11" s="109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8"/>
      <c r="X11" s="1"/>
      <c r="Y11" s="97"/>
      <c r="Z11" s="97"/>
      <c r="AA11" s="97"/>
      <c r="AB11" s="97"/>
      <c r="AC11" s="97"/>
      <c r="AD11" s="97"/>
    </row>
    <row r="12" spans="1:30" x14ac:dyDescent="0.25">
      <c r="A12" s="24"/>
      <c r="B12" s="108"/>
      <c r="C12" s="1"/>
      <c r="D12" s="108"/>
      <c r="E12" s="10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8"/>
      <c r="X12" s="1"/>
      <c r="Y12" s="97"/>
      <c r="Z12" s="97"/>
      <c r="AA12" s="97"/>
      <c r="AB12" s="97"/>
      <c r="AC12" s="97"/>
      <c r="AD12" s="97"/>
    </row>
    <row r="13" spans="1:30" x14ac:dyDescent="0.25">
      <c r="A13" s="24"/>
      <c r="B13" s="108"/>
      <c r="C13" s="1"/>
      <c r="D13" s="108"/>
      <c r="E13" s="10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8"/>
      <c r="X13" s="1"/>
      <c r="Y13" s="97"/>
      <c r="Z13" s="97"/>
      <c r="AA13" s="97"/>
      <c r="AB13" s="97"/>
      <c r="AC13" s="97"/>
      <c r="AD13" s="97"/>
    </row>
    <row r="14" spans="1:30" x14ac:dyDescent="0.25">
      <c r="A14" s="24"/>
      <c r="B14" s="108"/>
      <c r="C14" s="1"/>
      <c r="D14" s="108"/>
      <c r="E14" s="10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8"/>
      <c r="X14" s="1"/>
      <c r="Y14" s="97"/>
      <c r="Z14" s="97"/>
      <c r="AA14" s="97"/>
      <c r="AB14" s="97"/>
      <c r="AC14" s="97"/>
      <c r="AD14" s="97"/>
    </row>
    <row r="15" spans="1:30" x14ac:dyDescent="0.25">
      <c r="A15" s="24"/>
      <c r="B15" s="108"/>
      <c r="C15" s="1"/>
      <c r="D15" s="108"/>
      <c r="E15" s="10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8"/>
      <c r="X15" s="1"/>
      <c r="Y15" s="97"/>
      <c r="Z15" s="97"/>
      <c r="AA15" s="97"/>
      <c r="AB15" s="97"/>
      <c r="AC15" s="97"/>
      <c r="AD15" s="97"/>
    </row>
    <row r="16" spans="1:30" x14ac:dyDescent="0.25">
      <c r="A16" s="24"/>
      <c r="B16" s="108"/>
      <c r="C16" s="1"/>
      <c r="D16" s="108"/>
      <c r="E16" s="10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8"/>
      <c r="X16" s="1"/>
      <c r="Y16" s="97"/>
      <c r="Z16" s="97"/>
      <c r="AA16" s="97"/>
      <c r="AB16" s="97"/>
      <c r="AC16" s="97"/>
      <c r="AD16" s="97"/>
    </row>
    <row r="17" spans="1:30" x14ac:dyDescent="0.25">
      <c r="A17" s="24"/>
      <c r="B17" s="108"/>
      <c r="C17" s="1"/>
      <c r="D17" s="108"/>
      <c r="E17" s="10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8"/>
      <c r="X17" s="1"/>
      <c r="Y17" s="97"/>
      <c r="Z17" s="97"/>
      <c r="AA17" s="97"/>
      <c r="AB17" s="97"/>
      <c r="AC17" s="97"/>
      <c r="AD17" s="97"/>
    </row>
    <row r="18" spans="1:30" x14ac:dyDescent="0.25">
      <c r="A18" s="24"/>
      <c r="B18" s="108"/>
      <c r="C18" s="1"/>
      <c r="D18" s="108"/>
      <c r="E18" s="10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8"/>
      <c r="X18" s="1"/>
      <c r="Y18" s="97"/>
      <c r="Z18" s="97"/>
      <c r="AA18" s="97"/>
      <c r="AB18" s="97"/>
      <c r="AC18" s="97"/>
      <c r="AD18" s="97"/>
    </row>
    <row r="19" spans="1:30" x14ac:dyDescent="0.25">
      <c r="A19" s="24"/>
      <c r="B19" s="108"/>
      <c r="C19" s="1"/>
      <c r="D19" s="108"/>
      <c r="E19" s="10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8"/>
      <c r="X19" s="1"/>
      <c r="Y19" s="97"/>
      <c r="Z19" s="97"/>
      <c r="AA19" s="97"/>
      <c r="AB19" s="97"/>
      <c r="AC19" s="97"/>
      <c r="AD19" s="97"/>
    </row>
    <row r="20" spans="1:30" x14ac:dyDescent="0.25">
      <c r="A20" s="24"/>
      <c r="B20" s="108"/>
      <c r="C20" s="1"/>
      <c r="D20" s="108"/>
      <c r="E20" s="10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8"/>
      <c r="X20" s="1"/>
      <c r="Y20" s="97"/>
      <c r="Z20" s="97"/>
      <c r="AA20" s="97"/>
      <c r="AB20" s="97"/>
      <c r="AC20" s="97"/>
      <c r="AD20" s="97"/>
    </row>
    <row r="21" spans="1:30" x14ac:dyDescent="0.25">
      <c r="A21" s="24"/>
      <c r="B21" s="108"/>
      <c r="C21" s="1"/>
      <c r="D21" s="108"/>
      <c r="E21" s="10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8"/>
      <c r="X21" s="1"/>
      <c r="Y21" s="97"/>
      <c r="Z21" s="97"/>
      <c r="AA21" s="97"/>
      <c r="AB21" s="97"/>
      <c r="AC21" s="97"/>
      <c r="AD21" s="97"/>
    </row>
    <row r="22" spans="1:30" x14ac:dyDescent="0.25">
      <c r="A22" s="24"/>
      <c r="B22" s="108"/>
      <c r="C22" s="1"/>
      <c r="D22" s="108"/>
      <c r="E22" s="10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8"/>
      <c r="X22" s="1"/>
      <c r="Y22" s="97"/>
      <c r="Z22" s="97"/>
      <c r="AA22" s="97"/>
      <c r="AB22" s="97"/>
      <c r="AC22" s="97"/>
      <c r="AD22" s="97"/>
    </row>
    <row r="23" spans="1:30" x14ac:dyDescent="0.25">
      <c r="A23" s="24"/>
      <c r="B23" s="108"/>
      <c r="C23" s="1"/>
      <c r="D23" s="108"/>
      <c r="E23" s="10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8"/>
      <c r="X23" s="1"/>
      <c r="Y23" s="97"/>
      <c r="Z23" s="97"/>
      <c r="AA23" s="97"/>
      <c r="AB23" s="97"/>
      <c r="AC23" s="97"/>
      <c r="AD23" s="97"/>
    </row>
    <row r="24" spans="1:30" x14ac:dyDescent="0.25">
      <c r="A24" s="24"/>
      <c r="B24" s="108"/>
      <c r="C24" s="1"/>
      <c r="D24" s="108"/>
      <c r="E24" s="10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8"/>
      <c r="X24" s="1"/>
      <c r="Y24" s="97"/>
      <c r="Z24" s="97"/>
      <c r="AA24" s="97"/>
      <c r="AB24" s="97"/>
      <c r="AC24" s="97"/>
      <c r="AD24" s="97"/>
    </row>
    <row r="25" spans="1:30" x14ac:dyDescent="0.25">
      <c r="A25" s="24"/>
      <c r="B25" s="108"/>
      <c r="C25" s="1"/>
      <c r="D25" s="108"/>
      <c r="E25" s="10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8"/>
      <c r="X25" s="1"/>
      <c r="Y25" s="97"/>
      <c r="Z25" s="97"/>
      <c r="AA25" s="97"/>
      <c r="AB25" s="97"/>
      <c r="AC25" s="97"/>
      <c r="AD25" s="97"/>
    </row>
    <row r="26" spans="1:30" x14ac:dyDescent="0.25">
      <c r="A26" s="24"/>
      <c r="B26" s="108"/>
      <c r="C26" s="1"/>
      <c r="D26" s="108"/>
      <c r="E26" s="10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8"/>
      <c r="X26" s="1"/>
      <c r="Y26" s="97"/>
      <c r="Z26" s="97"/>
      <c r="AA26" s="97"/>
      <c r="AB26" s="97"/>
      <c r="AC26" s="97"/>
      <c r="AD26" s="97"/>
    </row>
    <row r="27" spans="1:30" x14ac:dyDescent="0.25">
      <c r="A27" s="24"/>
      <c r="B27" s="108"/>
      <c r="C27" s="1"/>
      <c r="D27" s="108"/>
      <c r="E27" s="10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8"/>
      <c r="X27" s="1"/>
      <c r="Y27" s="97"/>
      <c r="Z27" s="97"/>
      <c r="AA27" s="97"/>
      <c r="AB27" s="97"/>
      <c r="AC27" s="97"/>
      <c r="AD27" s="97"/>
    </row>
    <row r="28" spans="1:30" x14ac:dyDescent="0.25">
      <c r="A28" s="24"/>
      <c r="B28" s="108"/>
      <c r="C28" s="1"/>
      <c r="D28" s="108"/>
      <c r="E28" s="10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8"/>
      <c r="X28" s="1"/>
      <c r="Y28" s="97"/>
      <c r="Z28" s="97"/>
      <c r="AA28" s="97"/>
      <c r="AB28" s="97"/>
      <c r="AC28" s="97"/>
      <c r="AD28" s="97"/>
    </row>
    <row r="29" spans="1:30" x14ac:dyDescent="0.25">
      <c r="A29" s="24"/>
      <c r="B29" s="108"/>
      <c r="C29" s="1"/>
      <c r="D29" s="108"/>
      <c r="E29" s="10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8"/>
      <c r="X29" s="1"/>
      <c r="Y29" s="97"/>
      <c r="Z29" s="97"/>
      <c r="AA29" s="97"/>
      <c r="AB29" s="97"/>
      <c r="AC29" s="97"/>
      <c r="AD29" s="97"/>
    </row>
    <row r="30" spans="1:30" x14ac:dyDescent="0.25">
      <c r="A30" s="24"/>
      <c r="B30" s="108"/>
      <c r="C30" s="1"/>
      <c r="D30" s="108"/>
      <c r="E30" s="10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8"/>
      <c r="X30" s="1"/>
      <c r="Y30" s="97"/>
      <c r="Z30" s="97"/>
      <c r="AA30" s="97"/>
      <c r="AB30" s="97"/>
      <c r="AC30" s="97"/>
      <c r="AD30" s="97"/>
    </row>
    <row r="31" spans="1:30" x14ac:dyDescent="0.25">
      <c r="A31" s="24"/>
      <c r="B31" s="108"/>
      <c r="C31" s="1"/>
      <c r="D31" s="108"/>
      <c r="E31" s="10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8"/>
      <c r="X31" s="1"/>
      <c r="Y31" s="97"/>
      <c r="Z31" s="97"/>
      <c r="AA31" s="97"/>
      <c r="AB31" s="97"/>
      <c r="AC31" s="97"/>
      <c r="AD31" s="97"/>
    </row>
    <row r="32" spans="1:30" x14ac:dyDescent="0.25">
      <c r="A32" s="24"/>
      <c r="B32" s="108"/>
      <c r="C32" s="1"/>
      <c r="D32" s="108"/>
      <c r="E32" s="10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8"/>
      <c r="X32" s="1"/>
      <c r="Y32" s="97"/>
      <c r="Z32" s="97"/>
      <c r="AA32" s="97"/>
      <c r="AB32" s="97"/>
      <c r="AC32" s="97"/>
      <c r="AD32" s="97"/>
    </row>
    <row r="33" spans="1:30" x14ac:dyDescent="0.25">
      <c r="A33" s="24"/>
      <c r="B33" s="108"/>
      <c r="C33" s="1"/>
      <c r="D33" s="108"/>
      <c r="E33" s="10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8"/>
      <c r="X33" s="1"/>
      <c r="Y33" s="97"/>
      <c r="Z33" s="97"/>
      <c r="AA33" s="97"/>
      <c r="AB33" s="97"/>
      <c r="AC33" s="97"/>
      <c r="AD33" s="97"/>
    </row>
    <row r="34" spans="1:30" x14ac:dyDescent="0.25">
      <c r="A34" s="24"/>
      <c r="B34" s="108"/>
      <c r="C34" s="1"/>
      <c r="D34" s="108"/>
      <c r="E34" s="10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8"/>
      <c r="X34" s="1"/>
      <c r="Y34" s="97"/>
      <c r="Z34" s="97"/>
      <c r="AA34" s="97"/>
      <c r="AB34" s="97"/>
      <c r="AC34" s="97"/>
      <c r="AD34" s="9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2019-01-25T13:14:48Z</dcterms:modified>
</cp:coreProperties>
</file>