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4" i="1" l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L19" i="1" l="1"/>
  <c r="M19" i="1"/>
  <c r="N19" i="1"/>
  <c r="K19" i="1"/>
  <c r="O14" i="1"/>
  <c r="O18" i="1" s="1"/>
  <c r="O21" i="1" s="1"/>
  <c r="M14" i="1" l="1"/>
  <c r="L14" i="1"/>
  <c r="K14" i="1"/>
  <c r="J14" i="1"/>
  <c r="I14" i="1"/>
  <c r="H14" i="1"/>
  <c r="H18" i="1" s="1"/>
  <c r="H21" i="1" s="1"/>
  <c r="G14" i="1"/>
  <c r="G18" i="1" s="1"/>
  <c r="G21" i="1" s="1"/>
  <c r="F14" i="1"/>
  <c r="E14" i="1"/>
  <c r="E18" i="1" s="1"/>
  <c r="F18" i="1" l="1"/>
  <c r="F21" i="1" s="1"/>
  <c r="D15" i="1"/>
  <c r="I18" i="1"/>
  <c r="I21" i="1" s="1"/>
  <c r="N21" i="1" s="1"/>
  <c r="N14" i="1"/>
  <c r="N18" i="1" s="1"/>
  <c r="L18" i="1"/>
  <c r="E21" i="1"/>
  <c r="K18" i="1" l="1"/>
  <c r="M18" i="1"/>
  <c r="L21" i="1"/>
  <c r="M21" i="1"/>
  <c r="K21" i="1"/>
</calcChain>
</file>

<file path=xl/sharedStrings.xml><?xml version="1.0" encoding="utf-8"?>
<sst xmlns="http://schemas.openxmlformats.org/spreadsheetml/2006/main" count="94" uniqueCount="71">
  <si>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</si>
  <si>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</si>
  <si>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</si>
  <si>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</si>
  <si>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</si>
  <si>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</si>
  <si>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</si>
  <si>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</si>
  <si>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</si>
  <si>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</si>
  <si>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</si>
  <si>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</si>
  <si>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</si>
  <si>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</si>
  <si>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</si>
  <si>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</si>
  <si>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</si>
  <si>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</si>
  <si>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</si>
  <si>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</si>
  <si>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</si>
  <si>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</si>
  <si>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</si>
  <si>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</si>
  <si>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</si>
  <si>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</si>
  <si>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</si>
  <si>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</si>
  <si>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</si>
  <si>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</si>
  <si>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</si>
  <si>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</si>
  <si>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</si>
  <si>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</si>
  <si>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</si>
  <si>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</si>
  <si>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</si>
  <si>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</si>
  <si>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</si>
  <si>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 = Joensuun Maila  (1957),  kasvattajaseura</t>
  </si>
  <si>
    <t>ViU  2</t>
  </si>
  <si>
    <t xml:space="preserve">ViU   </t>
  </si>
  <si>
    <t>ViU = Viinijärven Urheilijat  (1914)</t>
  </si>
  <si>
    <t>SurMa</t>
  </si>
  <si>
    <t>10.</t>
  </si>
  <si>
    <t>JoMa</t>
  </si>
  <si>
    <t>suomensarja</t>
  </si>
  <si>
    <t>11.05. 2016  SMJ - ViU  2-0  (3-0, 5-3)</t>
  </si>
  <si>
    <t>Jannika Lillunen</t>
  </si>
  <si>
    <t>28.3.1995   Joensuu</t>
  </si>
  <si>
    <t>tyttöjen superpesis</t>
  </si>
  <si>
    <t>2.  ottelu</t>
  </si>
  <si>
    <t>15.05. 2016  ViU - KPK  0-2  (4-5, 3-7)</t>
  </si>
  <si>
    <t xml:space="preserve">  21 v   1 kk 17 pv</t>
  </si>
  <si>
    <t>11.</t>
  </si>
  <si>
    <t>LaVe</t>
  </si>
  <si>
    <t>LaVe = Lappajärven Veikot  (1911)</t>
  </si>
  <si>
    <t>28.  ottelu</t>
  </si>
  <si>
    <t>28.05. 2017  LaVe - KPK  0-2  (2-5, 4-11)</t>
  </si>
  <si>
    <t xml:space="preserve">  22 v   2 kk   0 pv</t>
  </si>
  <si>
    <t>37.  ottelu</t>
  </si>
  <si>
    <t>07.07. 2017  KeKi - LaVe  2-0  (10-2, 8-1)</t>
  </si>
  <si>
    <t xml:space="preserve">  22 v   3 kk 10 pv</t>
  </si>
  <si>
    <t>8.</t>
  </si>
  <si>
    <t>Pesä Ysit</t>
  </si>
  <si>
    <t>Pesä Ysit = Pesä Ysit, Lappeenranta  (1976)</t>
  </si>
  <si>
    <t>Fera</t>
  </si>
  <si>
    <t xml:space="preserve">      21 v   1 kk 13 pv</t>
  </si>
  <si>
    <t xml:space="preserve">Lyöty </t>
  </si>
  <si>
    <t xml:space="preserve">Tuotu </t>
  </si>
  <si>
    <t>Fera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</si>
</sst>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3" customWidth="1"/>
    <col min="4" max="4" width="11.85546875" style="64" customWidth="1"/>
    <col min="5" max="12" width="5.7109375" style="64" customWidth="1"/>
    <col min="13" max="13" width="6.28515625" style="64" customWidth="1"/>
    <col min="14" max="14" width="8.42578125" style="64" customWidth="1"/>
    <col min="15" max="15" width="0.5703125" style="64" customWidth="1"/>
    <col min="16" max="23" width="5.7109375" style="64" customWidth="1"/>
    <col min="24" max="27" width="5.7109375" style="25" customWidth="1"/>
    <col min="28" max="28" width="6.28515625" style="25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2011</v>
      </c>
      <c r="C4" s="26"/>
      <c r="D4" s="27" t="s">
        <v>45</v>
      </c>
      <c r="E4" s="26"/>
      <c r="F4" s="28" t="s">
        <v>36</v>
      </c>
      <c r="G4" s="66"/>
      <c r="H4" s="65"/>
      <c r="I4" s="26"/>
      <c r="J4" s="26"/>
      <c r="K4" s="26"/>
      <c r="L4" s="26"/>
      <c r="M4" s="26"/>
      <c r="N4" s="29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5">
        <v>2012</v>
      </c>
      <c r="C5" s="75"/>
      <c r="D5" s="76" t="s">
        <v>43</v>
      </c>
      <c r="E5" s="75"/>
      <c r="F5" s="77" t="s">
        <v>50</v>
      </c>
      <c r="G5" s="78"/>
      <c r="H5" s="79"/>
      <c r="I5" s="75"/>
      <c r="J5" s="75"/>
      <c r="K5" s="75"/>
      <c r="L5" s="75"/>
      <c r="M5" s="75"/>
      <c r="N5" s="80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9">
        <v>2013</v>
      </c>
      <c r="C6" s="69"/>
      <c r="D6" s="70" t="s">
        <v>40</v>
      </c>
      <c r="E6" s="69"/>
      <c r="F6" s="71" t="s">
        <v>46</v>
      </c>
      <c r="G6" s="72"/>
      <c r="H6" s="73"/>
      <c r="I6" s="69"/>
      <c r="J6" s="69"/>
      <c r="K6" s="69"/>
      <c r="L6" s="69"/>
      <c r="M6" s="69"/>
      <c r="N6" s="74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9">
        <v>2014</v>
      </c>
      <c r="C7" s="69"/>
      <c r="D7" s="70" t="s">
        <v>40</v>
      </c>
      <c r="E7" s="69"/>
      <c r="F7" s="71" t="s">
        <v>46</v>
      </c>
      <c r="G7" s="72"/>
      <c r="H7" s="73"/>
      <c r="I7" s="69"/>
      <c r="J7" s="69"/>
      <c r="K7" s="69"/>
      <c r="L7" s="69"/>
      <c r="M7" s="69"/>
      <c r="N7" s="74"/>
      <c r="O7" s="24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2015</v>
      </c>
      <c r="C8" s="26"/>
      <c r="D8" s="27" t="s">
        <v>40</v>
      </c>
      <c r="E8" s="26"/>
      <c r="F8" s="28" t="s">
        <v>36</v>
      </c>
      <c r="G8" s="66"/>
      <c r="H8" s="65"/>
      <c r="I8" s="26"/>
      <c r="J8" s="26"/>
      <c r="K8" s="26"/>
      <c r="L8" s="26"/>
      <c r="M8" s="26"/>
      <c r="N8" s="29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30">
        <v>2016</v>
      </c>
      <c r="C9" s="30" t="s">
        <v>44</v>
      </c>
      <c r="D9" s="33" t="s">
        <v>41</v>
      </c>
      <c r="E9" s="30">
        <v>22</v>
      </c>
      <c r="F9" s="30">
        <v>0</v>
      </c>
      <c r="G9" s="30">
        <v>0</v>
      </c>
      <c r="H9" s="30">
        <v>1</v>
      </c>
      <c r="I9" s="30">
        <v>32</v>
      </c>
      <c r="J9" s="30">
        <v>21</v>
      </c>
      <c r="K9" s="30">
        <v>5</v>
      </c>
      <c r="L9" s="30">
        <v>6</v>
      </c>
      <c r="M9" s="30">
        <v>0</v>
      </c>
      <c r="N9" s="34">
        <v>0.36399999999999999</v>
      </c>
      <c r="O9" s="68">
        <v>88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2017</v>
      </c>
      <c r="C10" s="30" t="s">
        <v>54</v>
      </c>
      <c r="D10" s="33" t="s">
        <v>55</v>
      </c>
      <c r="E10" s="30">
        <v>26</v>
      </c>
      <c r="F10" s="30">
        <v>1</v>
      </c>
      <c r="G10" s="30">
        <v>3</v>
      </c>
      <c r="H10" s="30">
        <v>17</v>
      </c>
      <c r="I10" s="30">
        <v>75</v>
      </c>
      <c r="J10" s="30">
        <v>34</v>
      </c>
      <c r="K10" s="30">
        <v>23</v>
      </c>
      <c r="L10" s="30">
        <v>14</v>
      </c>
      <c r="M10" s="30">
        <v>4</v>
      </c>
      <c r="N10" s="34">
        <v>0.48380000000000001</v>
      </c>
      <c r="O10" s="68">
        <v>144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2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0">
        <v>2018</v>
      </c>
      <c r="C11" s="30" t="s">
        <v>63</v>
      </c>
      <c r="D11" s="33" t="s">
        <v>64</v>
      </c>
      <c r="E11" s="30">
        <v>22</v>
      </c>
      <c r="F11" s="30">
        <v>0</v>
      </c>
      <c r="G11" s="30">
        <v>2</v>
      </c>
      <c r="H11" s="30">
        <v>12</v>
      </c>
      <c r="I11" s="30">
        <v>73</v>
      </c>
      <c r="J11" s="30">
        <v>44</v>
      </c>
      <c r="K11" s="30">
        <v>22</v>
      </c>
      <c r="L11" s="30">
        <v>5</v>
      </c>
      <c r="M11" s="30">
        <v>2</v>
      </c>
      <c r="N11" s="34">
        <v>0.50690000000000002</v>
      </c>
      <c r="O11" s="68">
        <v>155</v>
      </c>
      <c r="P11" s="30">
        <v>3</v>
      </c>
      <c r="Q11" s="30">
        <v>0</v>
      </c>
      <c r="R11" s="30">
        <v>1</v>
      </c>
      <c r="S11" s="30">
        <v>0</v>
      </c>
      <c r="T11" s="30">
        <v>13</v>
      </c>
      <c r="U11" s="31"/>
      <c r="V11" s="31"/>
      <c r="W11" s="31"/>
      <c r="X11" s="31"/>
      <c r="Y11" s="31"/>
      <c r="Z11" s="30"/>
      <c r="AA11" s="30"/>
      <c r="AB11" s="32"/>
      <c r="AC11" s="30"/>
      <c r="AD11" s="30"/>
      <c r="AE11" s="30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0">
        <v>2019</v>
      </c>
      <c r="C12" s="30"/>
      <c r="D12" s="33"/>
      <c r="E12" s="30"/>
      <c r="F12" s="30"/>
      <c r="G12" s="30"/>
      <c r="H12" s="30"/>
      <c r="I12" s="30"/>
      <c r="J12" s="30"/>
      <c r="K12" s="30"/>
      <c r="L12" s="30"/>
      <c r="M12" s="30"/>
      <c r="N12" s="34"/>
      <c r="O12" s="68"/>
      <c r="P12" s="30"/>
      <c r="Q12" s="30"/>
      <c r="R12" s="30"/>
      <c r="S12" s="30"/>
      <c r="T12" s="30"/>
      <c r="U12" s="31"/>
      <c r="V12" s="31"/>
      <c r="W12" s="31"/>
      <c r="X12" s="31"/>
      <c r="Y12" s="31"/>
      <c r="Z12" s="30"/>
      <c r="AA12" s="30"/>
      <c r="AB12" s="32"/>
      <c r="AC12" s="30"/>
      <c r="AD12" s="30"/>
      <c r="AE12" s="30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0">
        <v>2020</v>
      </c>
      <c r="C13" s="30" t="s">
        <v>63</v>
      </c>
      <c r="D13" s="33" t="s">
        <v>66</v>
      </c>
      <c r="E13" s="30">
        <v>18</v>
      </c>
      <c r="F13" s="30">
        <v>2</v>
      </c>
      <c r="G13" s="30">
        <v>1</v>
      </c>
      <c r="H13" s="30">
        <v>17</v>
      </c>
      <c r="I13" s="30">
        <v>46</v>
      </c>
      <c r="J13" s="30">
        <v>37</v>
      </c>
      <c r="K13" s="30">
        <v>3</v>
      </c>
      <c r="L13" s="30">
        <v>3</v>
      </c>
      <c r="M13" s="30">
        <v>3</v>
      </c>
      <c r="N13" s="34">
        <v>0.5</v>
      </c>
      <c r="O13" s="68">
        <v>92</v>
      </c>
      <c r="P13" s="30">
        <v>2</v>
      </c>
      <c r="Q13" s="30">
        <v>0</v>
      </c>
      <c r="R13" s="30">
        <v>0</v>
      </c>
      <c r="S13" s="30">
        <v>0</v>
      </c>
      <c r="T13" s="30">
        <v>4</v>
      </c>
      <c r="U13" s="31"/>
      <c r="V13" s="31"/>
      <c r="W13" s="31"/>
      <c r="X13" s="31"/>
      <c r="Y13" s="31"/>
      <c r="Z13" s="30"/>
      <c r="AA13" s="30"/>
      <c r="AB13" s="32"/>
      <c r="AC13" s="30"/>
      <c r="AD13" s="30"/>
      <c r="AE13" s="30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88</v>
      </c>
      <c r="F14" s="18">
        <f t="shared" si="0"/>
        <v>3</v>
      </c>
      <c r="G14" s="18">
        <f t="shared" si="0"/>
        <v>6</v>
      </c>
      <c r="H14" s="18">
        <f t="shared" si="0"/>
        <v>47</v>
      </c>
      <c r="I14" s="18">
        <f t="shared" si="0"/>
        <v>226</v>
      </c>
      <c r="J14" s="18">
        <f t="shared" si="0"/>
        <v>136</v>
      </c>
      <c r="K14" s="18">
        <f t="shared" si="0"/>
        <v>53</v>
      </c>
      <c r="L14" s="18">
        <f t="shared" si="0"/>
        <v>28</v>
      </c>
      <c r="M14" s="18">
        <f t="shared" si="0"/>
        <v>9</v>
      </c>
      <c r="N14" s="35">
        <f>PRODUCT(I14/O14)</f>
        <v>0.47181628392484343</v>
      </c>
      <c r="O14" s="36">
        <f>SUM(O1:O13)</f>
        <v>479</v>
      </c>
      <c r="P14" s="18">
        <f t="shared" ref="P14:AE14" si="1">SUM(P4:P13)</f>
        <v>5</v>
      </c>
      <c r="Q14" s="18">
        <f t="shared" si="1"/>
        <v>0</v>
      </c>
      <c r="R14" s="18">
        <f t="shared" si="1"/>
        <v>1</v>
      </c>
      <c r="S14" s="18">
        <f t="shared" si="1"/>
        <v>0</v>
      </c>
      <c r="T14" s="18">
        <f t="shared" si="1"/>
        <v>17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3" t="s">
        <v>2</v>
      </c>
      <c r="C15" s="37"/>
      <c r="D15" s="38">
        <f>SUM(F14:H14)+((I14-F14-G14)/3)+(E14/3)+(Z14*25)+(AA14*25)+(AB14*10)+(AC14*25)+(AD14*20)+(AE14*15)</f>
        <v>157.66666666666666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40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43"/>
      <c r="D17" s="43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5" t="s">
        <v>38</v>
      </c>
      <c r="O17" s="24"/>
      <c r="P17" s="44" t="s">
        <v>32</v>
      </c>
      <c r="Q17" s="12"/>
      <c r="R17" s="12"/>
      <c r="S17" s="12"/>
      <c r="T17" s="45"/>
      <c r="U17" s="45"/>
      <c r="V17" s="45"/>
      <c r="W17" s="45"/>
      <c r="X17" s="45"/>
      <c r="Y17" s="12"/>
      <c r="Z17" s="12"/>
      <c r="AA17" s="12"/>
      <c r="AB17" s="12"/>
      <c r="AC17" s="12"/>
      <c r="AD17" s="12"/>
      <c r="AE17" s="46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4" t="s">
        <v>17</v>
      </c>
      <c r="C18" s="12"/>
      <c r="D18" s="46"/>
      <c r="E18" s="30">
        <f>PRODUCT(E14)</f>
        <v>88</v>
      </c>
      <c r="F18" s="30">
        <f>PRODUCT(F14)</f>
        <v>3</v>
      </c>
      <c r="G18" s="30">
        <f>PRODUCT(G14)</f>
        <v>6</v>
      </c>
      <c r="H18" s="30">
        <f>PRODUCT(H14)</f>
        <v>47</v>
      </c>
      <c r="I18" s="30">
        <f>PRODUCT(I14)</f>
        <v>226</v>
      </c>
      <c r="J18" s="1"/>
      <c r="K18" s="47">
        <f>PRODUCT((F18+G18)/E18)</f>
        <v>0.10227272727272728</v>
      </c>
      <c r="L18" s="47">
        <f>PRODUCT(H18/E18)</f>
        <v>0.53409090909090906</v>
      </c>
      <c r="M18" s="47">
        <f>PRODUCT(I18/E18)</f>
        <v>2.5681818181818183</v>
      </c>
      <c r="N18" s="67">
        <f>PRODUCT(N14)</f>
        <v>0.47181628392484343</v>
      </c>
      <c r="O18" s="24">
        <f>PRODUCT(O14)</f>
        <v>479</v>
      </c>
      <c r="P18" s="81" t="s">
        <v>33</v>
      </c>
      <c r="Q18" s="82"/>
      <c r="R18" s="83" t="s">
        <v>47</v>
      </c>
      <c r="S18" s="83"/>
      <c r="T18" s="83"/>
      <c r="U18" s="83"/>
      <c r="V18" s="83"/>
      <c r="W18" s="83"/>
      <c r="X18" s="83"/>
      <c r="Y18" s="83"/>
      <c r="Z18" s="84" t="s">
        <v>35</v>
      </c>
      <c r="AA18" s="83"/>
      <c r="AB18" s="83"/>
      <c r="AC18" s="91"/>
      <c r="AD18" s="84" t="s">
        <v>67</v>
      </c>
      <c r="AE18" s="9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8" t="s">
        <v>18</v>
      </c>
      <c r="C19" s="49"/>
      <c r="D19" s="50"/>
      <c r="E19" s="30">
        <f>PRODUCT(P14)</f>
        <v>5</v>
      </c>
      <c r="F19" s="30">
        <f>PRODUCT(Q14)</f>
        <v>0</v>
      </c>
      <c r="G19" s="30">
        <f>PRODUCT(R14)</f>
        <v>1</v>
      </c>
      <c r="H19" s="30">
        <f>PRODUCT(S14)</f>
        <v>0</v>
      </c>
      <c r="I19" s="30">
        <f>PRODUCT(T14)</f>
        <v>17</v>
      </c>
      <c r="J19" s="1"/>
      <c r="K19" s="47">
        <f>PRODUCT((F19+G19)/E19)</f>
        <v>0.2</v>
      </c>
      <c r="L19" s="47">
        <f>PRODUCT(H19/E19)</f>
        <v>0</v>
      </c>
      <c r="M19" s="47">
        <f>PRODUCT(I19/E19)</f>
        <v>3.4</v>
      </c>
      <c r="N19" s="34">
        <f>PRODUCT(I19/O19)</f>
        <v>0.68</v>
      </c>
      <c r="O19" s="24">
        <v>25</v>
      </c>
      <c r="P19" s="85" t="s">
        <v>68</v>
      </c>
      <c r="Q19" s="86"/>
      <c r="R19" s="83" t="s">
        <v>58</v>
      </c>
      <c r="S19" s="83"/>
      <c r="T19" s="83"/>
      <c r="U19" s="83"/>
      <c r="V19" s="83"/>
      <c r="W19" s="83"/>
      <c r="X19" s="83"/>
      <c r="Y19" s="83"/>
      <c r="Z19" s="84" t="s">
        <v>57</v>
      </c>
      <c r="AA19" s="83"/>
      <c r="AB19" s="83"/>
      <c r="AC19" s="91"/>
      <c r="AD19" s="84" t="s">
        <v>59</v>
      </c>
      <c r="AE19" s="9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51" t="s">
        <v>19</v>
      </c>
      <c r="C20" s="52"/>
      <c r="D20" s="53"/>
      <c r="E20" s="31"/>
      <c r="F20" s="31"/>
      <c r="G20" s="31"/>
      <c r="H20" s="31"/>
      <c r="I20" s="31"/>
      <c r="J20" s="1"/>
      <c r="K20" s="54"/>
      <c r="L20" s="54"/>
      <c r="M20" s="54"/>
      <c r="N20" s="55"/>
      <c r="O20" s="24"/>
      <c r="P20" s="85" t="s">
        <v>69</v>
      </c>
      <c r="Q20" s="86"/>
      <c r="R20" s="83" t="s">
        <v>52</v>
      </c>
      <c r="S20" s="83"/>
      <c r="T20" s="83"/>
      <c r="U20" s="83"/>
      <c r="V20" s="83"/>
      <c r="W20" s="83"/>
      <c r="X20" s="83"/>
      <c r="Y20" s="83"/>
      <c r="Z20" s="84" t="s">
        <v>51</v>
      </c>
      <c r="AA20" s="83"/>
      <c r="AB20" s="83"/>
      <c r="AC20" s="91"/>
      <c r="AD20" s="84" t="s">
        <v>53</v>
      </c>
      <c r="AE20" s="93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6" t="s">
        <v>20</v>
      </c>
      <c r="C21" s="57"/>
      <c r="D21" s="58"/>
      <c r="E21" s="18">
        <f>SUM(E18:E20)</f>
        <v>93</v>
      </c>
      <c r="F21" s="18">
        <f>SUM(F18:F20)</f>
        <v>3</v>
      </c>
      <c r="G21" s="18">
        <f>SUM(G18:G20)</f>
        <v>7</v>
      </c>
      <c r="H21" s="18">
        <f>SUM(H18:H20)</f>
        <v>47</v>
      </c>
      <c r="I21" s="18">
        <f>SUM(I18:I20)</f>
        <v>243</v>
      </c>
      <c r="J21" s="1"/>
      <c r="K21" s="59">
        <f>PRODUCT((F21+G21)/E21)</f>
        <v>0.10752688172043011</v>
      </c>
      <c r="L21" s="59">
        <f>PRODUCT(H21/E21)</f>
        <v>0.5053763440860215</v>
      </c>
      <c r="M21" s="59">
        <f>PRODUCT(I21/E21)</f>
        <v>2.6129032258064515</v>
      </c>
      <c r="N21" s="35">
        <f>PRODUCT(I21/O21)</f>
        <v>0.48214285714285715</v>
      </c>
      <c r="O21" s="24">
        <f>SUM(O18:O20)</f>
        <v>504</v>
      </c>
      <c r="P21" s="87" t="s">
        <v>34</v>
      </c>
      <c r="Q21" s="88"/>
      <c r="R21" s="89" t="s">
        <v>61</v>
      </c>
      <c r="S21" s="89"/>
      <c r="T21" s="89"/>
      <c r="U21" s="89"/>
      <c r="V21" s="89"/>
      <c r="W21" s="89"/>
      <c r="X21" s="89"/>
      <c r="Y21" s="89"/>
      <c r="Z21" s="90" t="s">
        <v>60</v>
      </c>
      <c r="AA21" s="89"/>
      <c r="AB21" s="89"/>
      <c r="AC21" s="92"/>
      <c r="AD21" s="90" t="s">
        <v>62</v>
      </c>
      <c r="AE21" s="94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4"/>
      <c r="P22" s="1"/>
      <c r="Q22" s="42"/>
      <c r="R22" s="1"/>
      <c r="S22" s="1"/>
      <c r="T22" s="24"/>
      <c r="U22" s="24"/>
      <c r="V22" s="60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39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4"/>
      <c r="P23" s="1"/>
      <c r="Q23" s="42"/>
      <c r="R23" s="1"/>
      <c r="S23" s="1"/>
      <c r="T23" s="24"/>
      <c r="U23" s="24"/>
      <c r="V23" s="60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42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4"/>
      <c r="P24" s="1"/>
      <c r="Q24" s="42"/>
      <c r="R24" s="1"/>
      <c r="S24" s="1"/>
      <c r="T24" s="24"/>
      <c r="U24" s="24"/>
      <c r="V24" s="60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56</v>
      </c>
      <c r="E25" s="1"/>
      <c r="F25" s="1"/>
      <c r="G25" s="1"/>
      <c r="H25" s="1"/>
      <c r="I25" s="1"/>
      <c r="J25" s="1"/>
      <c r="K25" s="1"/>
      <c r="L25" s="1"/>
      <c r="M25" s="1"/>
      <c r="N25" s="42"/>
      <c r="O25" s="24"/>
      <c r="P25" s="1"/>
      <c r="Q25" s="42"/>
      <c r="R25" s="1"/>
      <c r="S25" s="1"/>
      <c r="T25" s="24"/>
      <c r="U25" s="24"/>
      <c r="V25" s="60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62" customFormat="1" ht="15" customHeight="1" x14ac:dyDescent="0.2">
      <c r="A26" s="1"/>
      <c r="B26" s="1"/>
      <c r="C26" s="8"/>
      <c r="D26" s="1" t="s">
        <v>65</v>
      </c>
      <c r="E26" s="1"/>
      <c r="F26" s="1"/>
      <c r="G26" s="1"/>
      <c r="H26" s="1"/>
      <c r="I26" s="1"/>
      <c r="J26" s="1"/>
      <c r="K26" s="1"/>
      <c r="L26" s="1"/>
      <c r="M26" s="61"/>
      <c r="N26" s="61"/>
      <c r="O26" s="24"/>
      <c r="P26" s="1"/>
      <c r="Q26" s="42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2" customFormat="1" ht="15" customHeight="1" x14ac:dyDescent="0.25">
      <c r="A27" s="1"/>
      <c r="B27" s="1"/>
      <c r="C27" s="1"/>
      <c r="D27" s="1" t="s">
        <v>70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0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2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0"/>
      <c r="W28" s="60"/>
      <c r="X28" s="24"/>
      <c r="Y28" s="24"/>
      <c r="Z28" s="24"/>
      <c r="AA28" s="24"/>
      <c r="AB28" s="24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62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0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2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0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2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0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2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0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2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0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2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0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2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0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2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0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2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0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2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0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2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0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2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0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2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0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2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0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2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0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2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0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2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0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2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0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2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0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2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0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2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0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2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0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2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0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2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0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2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0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2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0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2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0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2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0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2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0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2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0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2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0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2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0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2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0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2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0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2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0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2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0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2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0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2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0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2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0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2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0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2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0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2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0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2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0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2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0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2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0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2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0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2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0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2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0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2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0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2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0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2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0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2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0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2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0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2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0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2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0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2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0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2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0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2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0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2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0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2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0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2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0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2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0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2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0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2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0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2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0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2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0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2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0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2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0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2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0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2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0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2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0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2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0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2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0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2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0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2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0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2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0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2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0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2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0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2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0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2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0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2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0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2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0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2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0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2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0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2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0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2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0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2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0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2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0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2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0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2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0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2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0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2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0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2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0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2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0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2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0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2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0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2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0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2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0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2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0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2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0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2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0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2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0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2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0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2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0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2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0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2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0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2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0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2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0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2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0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2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0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2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0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2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0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2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0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2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0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2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0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2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0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2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0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2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0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2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0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2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0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2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0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2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0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2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0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2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0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62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4"/>
      <c r="P153" s="1"/>
      <c r="Q153" s="42"/>
      <c r="R153" s="1"/>
      <c r="S153" s="1"/>
      <c r="T153" s="24"/>
      <c r="U153" s="24"/>
      <c r="V153" s="60"/>
      <c r="W153" s="1"/>
      <c r="X153" s="1"/>
      <c r="Y153" s="1"/>
      <c r="Z153" s="1"/>
      <c r="AA153" s="1"/>
      <c r="AB153" s="1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62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4"/>
      <c r="P154" s="1"/>
      <c r="Q154" s="42"/>
      <c r="R154" s="1"/>
      <c r="S154" s="1"/>
      <c r="T154" s="24"/>
      <c r="U154" s="24"/>
      <c r="V154" s="60"/>
      <c r="W154" s="1"/>
      <c r="X154" s="1"/>
      <c r="Y154" s="1"/>
      <c r="Z154" s="1"/>
      <c r="AA154" s="1"/>
      <c r="AB154" s="1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62" customFormat="1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4"/>
      <c r="P155" s="1"/>
      <c r="Q155" s="42"/>
      <c r="R155" s="1"/>
      <c r="S155" s="1"/>
      <c r="T155" s="24"/>
      <c r="U155" s="24"/>
      <c r="V155" s="60"/>
      <c r="W155" s="1"/>
      <c r="X155" s="1"/>
      <c r="Y155" s="1"/>
      <c r="Z155" s="1"/>
      <c r="AA155" s="1"/>
      <c r="AB155" s="1"/>
      <c r="AC155" s="1"/>
      <c r="AD155" s="1"/>
      <c r="AE155" s="1"/>
      <c r="AF155" s="23"/>
      <c r="AG155" s="8"/>
      <c r="AH155" s="8"/>
      <c r="AI155" s="8"/>
      <c r="AJ155" s="8"/>
      <c r="AK155" s="8"/>
    </row>
  </sheetData>
  <sortState ref="B11:AF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2020-09-09T14:00:14Z</dcterms:modified>
</cp:coreProperties>
</file>