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9" i="1" l="1"/>
  <c r="I19" i="1"/>
  <c r="H19" i="1"/>
  <c r="L19" i="1" s="1"/>
  <c r="G19" i="1"/>
  <c r="F19" i="1"/>
  <c r="K19" i="1" s="1"/>
  <c r="E19" i="1"/>
  <c r="M11" i="1" l="1"/>
  <c r="M6" i="1"/>
  <c r="M13" i="1" s="1"/>
  <c r="O13" i="1"/>
  <c r="O17" i="1" s="1"/>
  <c r="O20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/>
  <c r="K17" i="1" s="1"/>
  <c r="E13" i="1"/>
  <c r="E17" i="1" s="1"/>
  <c r="E20" i="1" s="1"/>
  <c r="F20" i="1"/>
  <c r="N17" i="1"/>
  <c r="K20" i="1" l="1"/>
  <c r="I20" i="1"/>
  <c r="M20" i="1" s="1"/>
  <c r="M17" i="1"/>
  <c r="H20" i="1"/>
  <c r="L20" i="1" s="1"/>
  <c r="L17" i="1"/>
  <c r="D14" i="1"/>
</calcChain>
</file>

<file path=xl/sharedStrings.xml><?xml version="1.0" encoding="utf-8"?>
<sst xmlns="http://schemas.openxmlformats.org/spreadsheetml/2006/main" count="113" uniqueCount="75">
  <si>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</si>
  <si>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</si>
  <si>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</si>
  <si>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</si>
  <si>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</si>
  <si>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</si>
  <si>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</si>
  <si>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</si>
  <si>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</si>
  <si>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</si>
  <si>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</si>
  <si>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</si>
  <si>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</si>
  <si>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</si>
  <si>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</si>
  <si>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</si>
  <si>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</si>
  <si>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</si>
  <si>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</si>
  <si>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</si>
  <si>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</si>
  <si>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</si>
  <si>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</si>
  <si>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</si>
  <si>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</si>
  <si>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</si>
  <si>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</si>
  <si>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</si>
  <si>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</si>
  <si>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</si>
  <si>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</si>
  <si>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</si>
  <si>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</si>
  <si>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</si>
  <si>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</si>
  <si>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Anne Myllymaa</t>
  </si>
  <si>
    <t>10.</t>
  </si>
  <si>
    <t>KK-V</t>
  </si>
  <si>
    <t>----</t>
  </si>
  <si>
    <t>Pesäkarhut</t>
  </si>
  <si>
    <t>ykkössarja</t>
  </si>
  <si>
    <t>karsintasarja</t>
  </si>
  <si>
    <t>12.</t>
  </si>
  <si>
    <t>12.3.1968</t>
  </si>
  <si>
    <t>Pesäkarhut = Pesäkarhut, Pori  (1985)</t>
  </si>
  <si>
    <t>KK-V = Kokemäen Kova-Väki  (1921)</t>
  </si>
  <si>
    <t>ENSIMMÄISET</t>
  </si>
  <si>
    <t>Ottelu</t>
  </si>
  <si>
    <t>1. ottelu</t>
  </si>
  <si>
    <t>Lyöty juoksu</t>
  </si>
  <si>
    <t>Tuotu juoksu</t>
  </si>
  <si>
    <t>Kunnari</t>
  </si>
  <si>
    <t>08.05. 1988  KK-V - Roihu  7-11</t>
  </si>
  <si>
    <t xml:space="preserve">  20 v   2 kk 26 pv</t>
  </si>
  <si>
    <t>ykköspesis</t>
  </si>
  <si>
    <t>superpesiskarsinta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</si>
  <si>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</si>
  <si>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</si>
  <si>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</si>
  <si>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</si>
  <si>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</si>
  <si>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</si>
  <si>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</si>
  <si>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</si>
  <si>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</si>
  <si>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</si>
  <si>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</si>
  <si>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</si>
  <si>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</si>
  <si>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</si>
  <si>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</si>
  <si>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</si>
  <si>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06.07. 1985  Harjavalta</t>
  </si>
  <si>
    <t xml:space="preserve">  7-6</t>
  </si>
  <si>
    <t>Oiva Mäki-Pirilä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</si>
</sst>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3">
        <v>1986</v>
      </c>
      <c r="C4" s="73"/>
      <c r="D4" s="74" t="s">
        <v>37</v>
      </c>
      <c r="E4" s="73"/>
      <c r="F4" s="75" t="s">
        <v>56</v>
      </c>
      <c r="G4" s="76"/>
      <c r="H4" s="77"/>
      <c r="I4" s="73"/>
      <c r="J4" s="73"/>
      <c r="K4" s="73"/>
      <c r="L4" s="73"/>
      <c r="M4" s="73"/>
      <c r="N4" s="7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1987</v>
      </c>
      <c r="C5" s="61"/>
      <c r="D5" s="62" t="s">
        <v>37</v>
      </c>
      <c r="E5" s="61"/>
      <c r="F5" s="63" t="s">
        <v>40</v>
      </c>
      <c r="G5" s="67"/>
      <c r="H5" s="66"/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36</v>
      </c>
      <c r="D6" s="29" t="s">
        <v>37</v>
      </c>
      <c r="E6" s="27">
        <v>18</v>
      </c>
      <c r="F6" s="27">
        <v>0</v>
      </c>
      <c r="G6" s="27">
        <v>4</v>
      </c>
      <c r="H6" s="27">
        <v>20</v>
      </c>
      <c r="I6" s="27">
        <v>93</v>
      </c>
      <c r="J6" s="27">
        <v>26</v>
      </c>
      <c r="K6" s="27">
        <v>34</v>
      </c>
      <c r="L6" s="27">
        <v>29</v>
      </c>
      <c r="M6" s="27">
        <f>PRODUCT(F6+G6)</f>
        <v>4</v>
      </c>
      <c r="N6" s="60" t="s">
        <v>38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1989</v>
      </c>
      <c r="C7" s="61"/>
      <c r="D7" s="62" t="s">
        <v>39</v>
      </c>
      <c r="E7" s="61"/>
      <c r="F7" s="63" t="s">
        <v>40</v>
      </c>
      <c r="G7" s="67"/>
      <c r="H7" s="66"/>
      <c r="I7" s="61"/>
      <c r="J7" s="61"/>
      <c r="K7" s="61"/>
      <c r="L7" s="61"/>
      <c r="M7" s="61"/>
      <c r="N7" s="61"/>
      <c r="O7" s="37"/>
      <c r="P7" s="27"/>
      <c r="Q7" s="27"/>
      <c r="R7" s="27"/>
      <c r="S7" s="27"/>
      <c r="T7" s="27"/>
      <c r="U7" s="28">
        <v>2</v>
      </c>
      <c r="V7" s="28">
        <v>1</v>
      </c>
      <c r="W7" s="28">
        <v>0</v>
      </c>
      <c r="X7" s="28">
        <v>1</v>
      </c>
      <c r="Y7" s="28">
        <v>11</v>
      </c>
      <c r="Z7" s="27"/>
      <c r="AA7" s="27"/>
      <c r="AB7" s="27"/>
      <c r="AC7" s="27"/>
      <c r="AD7" s="27"/>
      <c r="AE7" s="27"/>
      <c r="AF7" s="49" t="s">
        <v>41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1">
        <v>1990</v>
      </c>
      <c r="C8" s="61"/>
      <c r="D8" s="70" t="s">
        <v>39</v>
      </c>
      <c r="E8" s="61"/>
      <c r="F8" s="63" t="s">
        <v>40</v>
      </c>
      <c r="G8" s="67"/>
      <c r="H8" s="66"/>
      <c r="I8" s="61"/>
      <c r="J8" s="61"/>
      <c r="K8" s="61"/>
      <c r="L8" s="61"/>
      <c r="M8" s="61"/>
      <c r="N8" s="71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1">
        <v>1991</v>
      </c>
      <c r="C9" s="61"/>
      <c r="D9" s="70" t="s">
        <v>39</v>
      </c>
      <c r="E9" s="61"/>
      <c r="F9" s="63" t="s">
        <v>40</v>
      </c>
      <c r="G9" s="67"/>
      <c r="H9" s="66"/>
      <c r="I9" s="61"/>
      <c r="J9" s="61"/>
      <c r="K9" s="61"/>
      <c r="L9" s="61"/>
      <c r="M9" s="61"/>
      <c r="N9" s="7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1">
        <v>1992</v>
      </c>
      <c r="C10" s="61"/>
      <c r="D10" s="62" t="s">
        <v>39</v>
      </c>
      <c r="E10" s="61"/>
      <c r="F10" s="63" t="s">
        <v>54</v>
      </c>
      <c r="G10" s="67"/>
      <c r="H10" s="66"/>
      <c r="I10" s="61"/>
      <c r="J10" s="61"/>
      <c r="K10" s="61"/>
      <c r="L10" s="61"/>
      <c r="M10" s="61"/>
      <c r="N10" s="61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1993</v>
      </c>
      <c r="C11" s="27" t="s">
        <v>42</v>
      </c>
      <c r="D11" s="41" t="s">
        <v>39</v>
      </c>
      <c r="E11" s="27">
        <v>24</v>
      </c>
      <c r="F11" s="27">
        <v>3</v>
      </c>
      <c r="G11" s="27">
        <v>14</v>
      </c>
      <c r="H11" s="27">
        <v>13</v>
      </c>
      <c r="I11" s="27">
        <v>131</v>
      </c>
      <c r="J11" s="27">
        <v>13</v>
      </c>
      <c r="K11" s="27">
        <v>57</v>
      </c>
      <c r="L11" s="27">
        <v>44</v>
      </c>
      <c r="M11" s="27">
        <f>SUM(F11+G11)</f>
        <v>17</v>
      </c>
      <c r="N11" s="64">
        <v>0.59499999999999997</v>
      </c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1">
        <v>1994</v>
      </c>
      <c r="C12" s="61"/>
      <c r="D12" s="62" t="s">
        <v>39</v>
      </c>
      <c r="E12" s="61"/>
      <c r="F12" s="63" t="s">
        <v>54</v>
      </c>
      <c r="G12" s="67"/>
      <c r="H12" s="66"/>
      <c r="I12" s="61"/>
      <c r="J12" s="61"/>
      <c r="K12" s="61"/>
      <c r="L12" s="61"/>
      <c r="M12" s="61"/>
      <c r="N12" s="61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72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SUM(E6:E11)</f>
        <v>42</v>
      </c>
      <c r="F13" s="19">
        <f t="shared" si="0"/>
        <v>3</v>
      </c>
      <c r="G13" s="19">
        <f t="shared" si="0"/>
        <v>18</v>
      </c>
      <c r="H13" s="19">
        <f t="shared" si="0"/>
        <v>33</v>
      </c>
      <c r="I13" s="19">
        <f t="shared" si="0"/>
        <v>224</v>
      </c>
      <c r="J13" s="19">
        <f t="shared" si="0"/>
        <v>39</v>
      </c>
      <c r="K13" s="19">
        <f t="shared" si="0"/>
        <v>91</v>
      </c>
      <c r="L13" s="19">
        <f t="shared" si="0"/>
        <v>73</v>
      </c>
      <c r="M13" s="19">
        <f t="shared" si="0"/>
        <v>21</v>
      </c>
      <c r="N13" s="31">
        <v>0.59499999999999997</v>
      </c>
      <c r="O13" s="32" t="e">
        <f>SUM(#REF!)</f>
        <v>#REF!</v>
      </c>
      <c r="P13" s="19">
        <f t="shared" ref="P13:AE13" si="1">SUM(P6:P11)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2</v>
      </c>
      <c r="V13" s="19">
        <f t="shared" si="1"/>
        <v>1</v>
      </c>
      <c r="W13" s="19">
        <f t="shared" si="1"/>
        <v>0</v>
      </c>
      <c r="X13" s="19">
        <f t="shared" si="1"/>
        <v>1</v>
      </c>
      <c r="Y13" s="19">
        <f t="shared" si="1"/>
        <v>11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135.66666666666669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46</v>
      </c>
      <c r="Q16" s="13"/>
      <c r="R16" s="13"/>
      <c r="S16" s="13"/>
      <c r="T16" s="68"/>
      <c r="U16" s="68"/>
      <c r="V16" s="68"/>
      <c r="W16" s="68"/>
      <c r="X16" s="68"/>
      <c r="Y16" s="13"/>
      <c r="Z16" s="13"/>
      <c r="AA16" s="13"/>
      <c r="AB16" s="13"/>
      <c r="AC16" s="13"/>
      <c r="AD16" s="13"/>
      <c r="AE16" s="13"/>
      <c r="AF16" s="6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42</v>
      </c>
      <c r="F17" s="27">
        <f>PRODUCT(F13)</f>
        <v>3</v>
      </c>
      <c r="G17" s="27">
        <f>PRODUCT(G13)</f>
        <v>18</v>
      </c>
      <c r="H17" s="27">
        <f>PRODUCT(H13)</f>
        <v>33</v>
      </c>
      <c r="I17" s="27">
        <f>PRODUCT(I13)</f>
        <v>224</v>
      </c>
      <c r="J17" s="1"/>
      <c r="K17" s="43">
        <f>PRODUCT((F17+G17)/E17)</f>
        <v>0.5</v>
      </c>
      <c r="L17" s="43">
        <f>PRODUCT(H17/E17)</f>
        <v>0.7857142857142857</v>
      </c>
      <c r="M17" s="43">
        <f>PRODUCT(I17/E17)</f>
        <v>5.333333333333333</v>
      </c>
      <c r="N17" s="30">
        <f>PRODUCT(N13)</f>
        <v>0.59499999999999997</v>
      </c>
      <c r="O17" s="25" t="e">
        <f>PRODUCT(O13)</f>
        <v>#REF!</v>
      </c>
      <c r="P17" s="117" t="s">
        <v>47</v>
      </c>
      <c r="Q17" s="118"/>
      <c r="R17" s="118"/>
      <c r="S17" s="119" t="s">
        <v>52</v>
      </c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20" t="s">
        <v>48</v>
      </c>
      <c r="AE17" s="120"/>
      <c r="AF17" s="121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122" t="s">
        <v>49</v>
      </c>
      <c r="Q18" s="123"/>
      <c r="R18" s="123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5"/>
      <c r="AE18" s="125"/>
      <c r="AF18" s="12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>
        <f>PRODUCT(U13)</f>
        <v>2</v>
      </c>
      <c r="F19" s="28">
        <f t="shared" ref="F19:I19" si="2">PRODUCT(V13)</f>
        <v>1</v>
      </c>
      <c r="G19" s="28">
        <f t="shared" si="2"/>
        <v>0</v>
      </c>
      <c r="H19" s="28">
        <f t="shared" si="2"/>
        <v>1</v>
      </c>
      <c r="I19" s="28">
        <f t="shared" si="2"/>
        <v>11</v>
      </c>
      <c r="J19" s="1"/>
      <c r="K19" s="50">
        <f>PRODUCT((F19+G19)/E19)</f>
        <v>0.5</v>
      </c>
      <c r="L19" s="50">
        <f>PRODUCT(H19/E19)</f>
        <v>0.5</v>
      </c>
      <c r="M19" s="50">
        <f>PRODUCT(I19/E19)</f>
        <v>5.5</v>
      </c>
      <c r="N19" s="51"/>
      <c r="O19" s="25"/>
      <c r="P19" s="122" t="s">
        <v>50</v>
      </c>
      <c r="Q19" s="123"/>
      <c r="R19" s="123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5"/>
      <c r="AE19" s="125"/>
      <c r="AF19" s="12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44</v>
      </c>
      <c r="F20" s="19">
        <f>SUM(F17:F19)</f>
        <v>4</v>
      </c>
      <c r="G20" s="19">
        <f>SUM(G17:G19)</f>
        <v>18</v>
      </c>
      <c r="H20" s="19">
        <f>SUM(H17:H19)</f>
        <v>34</v>
      </c>
      <c r="I20" s="19">
        <f>SUM(I17:I19)</f>
        <v>235</v>
      </c>
      <c r="J20" s="1"/>
      <c r="K20" s="55">
        <f>PRODUCT((F20+G20)/E20)</f>
        <v>0.5</v>
      </c>
      <c r="L20" s="55">
        <f>PRODUCT(H20/E20)</f>
        <v>0.77272727272727271</v>
      </c>
      <c r="M20" s="55">
        <f>PRODUCT(I20/E20)</f>
        <v>5.3409090909090908</v>
      </c>
      <c r="N20" s="31">
        <v>0.59499999999999997</v>
      </c>
      <c r="O20" s="25" t="e">
        <f>SUM(O17:O19)</f>
        <v>#REF!</v>
      </c>
      <c r="P20" s="127" t="s">
        <v>51</v>
      </c>
      <c r="Q20" s="128"/>
      <c r="R20" s="128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30"/>
      <c r="AE20" s="130"/>
      <c r="AF20" s="88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65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78" t="s">
        <v>57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66"/>
      <c r="Y1" s="81"/>
      <c r="Z1" s="81"/>
      <c r="AA1" s="81"/>
      <c r="AB1" s="81"/>
      <c r="AC1" s="81"/>
      <c r="AD1" s="81"/>
    </row>
    <row r="2" spans="1:30" x14ac:dyDescent="0.25">
      <c r="A2" s="9"/>
      <c r="B2" s="103" t="s">
        <v>35</v>
      </c>
      <c r="C2" s="104" t="s">
        <v>43</v>
      </c>
      <c r="D2" s="82"/>
      <c r="E2" s="8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69"/>
      <c r="Y2" s="81"/>
      <c r="Z2" s="81"/>
      <c r="AA2" s="81"/>
      <c r="AB2" s="81"/>
      <c r="AC2" s="81"/>
      <c r="AD2" s="81"/>
    </row>
    <row r="3" spans="1:30" x14ac:dyDescent="0.25">
      <c r="A3" s="9"/>
      <c r="B3" s="84" t="s">
        <v>58</v>
      </c>
      <c r="C3" s="23" t="s">
        <v>59</v>
      </c>
      <c r="D3" s="85" t="s">
        <v>60</v>
      </c>
      <c r="E3" s="86" t="s">
        <v>1</v>
      </c>
      <c r="F3" s="25"/>
      <c r="G3" s="87" t="s">
        <v>61</v>
      </c>
      <c r="H3" s="88" t="s">
        <v>62</v>
      </c>
      <c r="I3" s="88" t="s">
        <v>31</v>
      </c>
      <c r="J3" s="18" t="s">
        <v>63</v>
      </c>
      <c r="K3" s="89" t="s">
        <v>64</v>
      </c>
      <c r="L3" s="89" t="s">
        <v>65</v>
      </c>
      <c r="M3" s="87" t="s">
        <v>66</v>
      </c>
      <c r="N3" s="87" t="s">
        <v>30</v>
      </c>
      <c r="O3" s="88" t="s">
        <v>67</v>
      </c>
      <c r="P3" s="87" t="s">
        <v>62</v>
      </c>
      <c r="Q3" s="87" t="s">
        <v>3</v>
      </c>
      <c r="R3" s="87">
        <v>1</v>
      </c>
      <c r="S3" s="87">
        <v>2</v>
      </c>
      <c r="T3" s="87">
        <v>3</v>
      </c>
      <c r="U3" s="87" t="s">
        <v>68</v>
      </c>
      <c r="V3" s="18" t="s">
        <v>21</v>
      </c>
      <c r="W3" s="17" t="s">
        <v>69</v>
      </c>
      <c r="X3" s="17" t="s">
        <v>70</v>
      </c>
      <c r="Y3" s="81"/>
      <c r="Z3" s="81"/>
      <c r="AA3" s="81"/>
      <c r="AB3" s="81"/>
      <c r="AC3" s="81"/>
      <c r="AD3" s="81"/>
    </row>
    <row r="4" spans="1:30" x14ac:dyDescent="0.25">
      <c r="A4" s="9"/>
      <c r="B4" s="112" t="s">
        <v>72</v>
      </c>
      <c r="C4" s="113" t="s">
        <v>73</v>
      </c>
      <c r="D4" s="90" t="s">
        <v>71</v>
      </c>
      <c r="E4" s="114" t="s">
        <v>37</v>
      </c>
      <c r="F4" s="115"/>
      <c r="G4" s="91"/>
      <c r="H4" s="92"/>
      <c r="I4" s="91">
        <v>1</v>
      </c>
      <c r="J4" s="93"/>
      <c r="K4" s="93"/>
      <c r="L4" s="93"/>
      <c r="M4" s="93">
        <v>1</v>
      </c>
      <c r="N4" s="91"/>
      <c r="O4" s="92"/>
      <c r="P4" s="91">
        <v>1</v>
      </c>
      <c r="Q4" s="116"/>
      <c r="R4" s="116"/>
      <c r="S4" s="116"/>
      <c r="T4" s="116"/>
      <c r="U4" s="116"/>
      <c r="V4" s="94"/>
      <c r="W4" s="95" t="s">
        <v>74</v>
      </c>
      <c r="X4" s="91">
        <v>200</v>
      </c>
      <c r="Y4" s="81"/>
      <c r="Z4" s="81"/>
      <c r="AA4" s="81"/>
      <c r="AB4" s="81"/>
      <c r="AC4" s="81"/>
      <c r="AD4" s="81"/>
    </row>
    <row r="5" spans="1:30" x14ac:dyDescent="0.25">
      <c r="A5" s="24"/>
      <c r="B5" s="105"/>
      <c r="C5" s="106"/>
      <c r="D5" s="107"/>
      <c r="E5" s="108"/>
      <c r="F5" s="109"/>
      <c r="G5" s="106"/>
      <c r="H5" s="106"/>
      <c r="I5" s="106"/>
      <c r="J5" s="110"/>
      <c r="K5" s="110"/>
      <c r="L5" s="110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11"/>
      <c r="Y5" s="81"/>
      <c r="Z5" s="81"/>
      <c r="AA5" s="81"/>
      <c r="AB5" s="81"/>
      <c r="AC5" s="81"/>
      <c r="AD5" s="81"/>
    </row>
    <row r="6" spans="1:30" x14ac:dyDescent="0.25">
      <c r="A6" s="24"/>
      <c r="B6" s="96"/>
      <c r="C6" s="1"/>
      <c r="D6" s="96"/>
      <c r="E6" s="9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1"/>
      <c r="Z6" s="81"/>
      <c r="AA6" s="81"/>
      <c r="AB6" s="81"/>
      <c r="AC6" s="81"/>
      <c r="AD6" s="81"/>
    </row>
    <row r="7" spans="1:30" x14ac:dyDescent="0.25">
      <c r="A7" s="24"/>
      <c r="B7" s="96"/>
      <c r="C7" s="1"/>
      <c r="D7" s="96"/>
      <c r="E7" s="9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1"/>
      <c r="Z7" s="81"/>
      <c r="AA7" s="81"/>
      <c r="AB7" s="81"/>
      <c r="AC7" s="81"/>
      <c r="AD7" s="81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1"/>
      <c r="Z8" s="81"/>
      <c r="AA8" s="81"/>
      <c r="AB8" s="81"/>
      <c r="AC8" s="81"/>
      <c r="AD8" s="81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1"/>
      <c r="Z9" s="81"/>
      <c r="AA9" s="81"/>
      <c r="AB9" s="81"/>
      <c r="AC9" s="81"/>
      <c r="AD9" s="81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1"/>
      <c r="Z10" s="81"/>
      <c r="AA10" s="81"/>
      <c r="AB10" s="81"/>
      <c r="AC10" s="81"/>
      <c r="AD10" s="81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1"/>
      <c r="Z11" s="81"/>
      <c r="AA11" s="81"/>
      <c r="AB11" s="81"/>
      <c r="AC11" s="81"/>
      <c r="AD11" s="81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1"/>
      <c r="Z12" s="81"/>
      <c r="AA12" s="81"/>
      <c r="AB12" s="81"/>
      <c r="AC12" s="81"/>
      <c r="AD12" s="81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1"/>
      <c r="Z13" s="81"/>
      <c r="AA13" s="81"/>
      <c r="AB13" s="81"/>
      <c r="AC13" s="81"/>
      <c r="AD13" s="81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1"/>
      <c r="Z14" s="81"/>
      <c r="AA14" s="81"/>
      <c r="AB14" s="81"/>
      <c r="AC14" s="81"/>
      <c r="AD14" s="81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1"/>
      <c r="Z15" s="81"/>
      <c r="AA15" s="81"/>
      <c r="AB15" s="81"/>
      <c r="AC15" s="81"/>
      <c r="AD15" s="81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1"/>
      <c r="Z34" s="81"/>
      <c r="AA34" s="81"/>
      <c r="AB34" s="81"/>
      <c r="AC34" s="81"/>
      <c r="AD34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2020-08-21T11:45:07Z</dcterms:modified>
</cp:coreProperties>
</file>