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16" i="1" l="1"/>
  <c r="O16" i="1"/>
  <c r="O8" i="1" l="1"/>
  <c r="O7" i="1"/>
  <c r="O6" i="1"/>
  <c r="O9" i="1" s="1"/>
  <c r="M8" i="1"/>
  <c r="M7" i="1"/>
  <c r="M6" i="1"/>
  <c r="M9" i="1" s="1"/>
  <c r="AE9" i="1"/>
  <c r="AD9" i="1"/>
  <c r="AC9" i="1"/>
  <c r="AB9" i="1"/>
  <c r="AA9" i="1"/>
  <c r="Z9" i="1"/>
  <c r="Y9" i="1"/>
  <c r="X9" i="1"/>
  <c r="W9" i="1"/>
  <c r="V9" i="1"/>
  <c r="U9" i="1"/>
  <c r="T9" i="1"/>
  <c r="I14" i="1" s="1"/>
  <c r="S9" i="1"/>
  <c r="H14" i="1"/>
  <c r="L14" i="1" s="1"/>
  <c r="R9" i="1"/>
  <c r="G14" i="1" s="1"/>
  <c r="Q9" i="1"/>
  <c r="F14" i="1" s="1"/>
  <c r="K14" i="1" s="1"/>
  <c r="P9" i="1"/>
  <c r="E14" i="1"/>
  <c r="L9" i="1"/>
  <c r="K9" i="1"/>
  <c r="J9" i="1"/>
  <c r="I9" i="1"/>
  <c r="I13" i="1" s="1"/>
  <c r="H9" i="1"/>
  <c r="H13" i="1" s="1"/>
  <c r="G9" i="1"/>
  <c r="G13" i="1" s="1"/>
  <c r="G16" i="1" s="1"/>
  <c r="F9" i="1"/>
  <c r="F13" i="1" s="1"/>
  <c r="E9" i="1"/>
  <c r="E13" i="1" s="1"/>
  <c r="E16" i="1" s="1"/>
  <c r="D10" i="1"/>
  <c r="N14" i="1" l="1"/>
  <c r="M14" i="1"/>
  <c r="M13" i="1"/>
  <c r="I16" i="1"/>
  <c r="M16" i="1" s="1"/>
  <c r="F16" i="1"/>
  <c r="K16" i="1" s="1"/>
  <c r="K13" i="1"/>
  <c r="H16" i="1"/>
  <c r="L16" i="1" s="1"/>
  <c r="L13" i="1"/>
  <c r="N9" i="1"/>
  <c r="N13" i="1" s="1"/>
  <c r="O13" i="1"/>
</calcChain>
</file>

<file path=xl/sharedStrings.xml><?xml version="1.0" encoding="utf-8"?>
<sst xmlns="http://schemas.openxmlformats.org/spreadsheetml/2006/main" count="75" uniqueCount="50">
  <si>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</si>
  <si>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</si>
  <si>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</si>
  <si>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</si>
  <si>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</si>
  <si>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</si>
  <si>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</si>
  <si>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</si>
  <si>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</si>
  <si>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</si>
  <si>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</si>
  <si>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</si>
  <si>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</si>
  <si>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</si>
  <si>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</si>
  <si>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</si>
  <si>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</si>
  <si>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</si>
  <si>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</si>
  <si>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</si>
  <si>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</si>
  <si>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</si>
  <si>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</si>
  <si>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</si>
  <si>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</si>
  <si>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</si>
  <si>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</si>
  <si>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</si>
  <si>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</si>
  <si>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</si>
  <si>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</si>
  <si>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</si>
  <si>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</si>
  <si>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</si>
  <si>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</si>
  <si>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Mira Mäki-Mantila</t>
  </si>
  <si>
    <t>12.7.1979</t>
  </si>
  <si>
    <t>10.</t>
  </si>
  <si>
    <t>PeTo</t>
  </si>
  <si>
    <t>superpesiskarsinta</t>
  </si>
  <si>
    <t>8.</t>
  </si>
  <si>
    <t>play off</t>
  </si>
  <si>
    <t>3.</t>
  </si>
  <si>
    <t>PeTo = Peräseinäjoen Toive  (1927)</t>
  </si>
  <si>
    <t>ykköspesis</t>
  </si>
  <si>
    <t>ENSIMMÄISET</t>
  </si>
  <si>
    <t>Ottelu</t>
  </si>
  <si>
    <t>Lyöty juoksu</t>
  </si>
  <si>
    <t>Tuotu juoksu</t>
  </si>
  <si>
    <t>Kunnari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</si>
</sst>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85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0" fontId="4" fillId="2" borderId="0" xfId="0" applyFont="1" applyFill="1"/>
    <xf numFmtId="0" fontId="5" fillId="0" borderId="0" xfId="0" applyFont="1"/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5" fillId="2" borderId="0" xfId="0" applyFont="1" applyFill="1"/>
    <xf numFmtId="0" fontId="2" fillId="2" borderId="0" xfId="0" applyFont="1" applyFill="1" applyAlignment="1">
      <alignment horizontal="center"/>
    </xf>
    <xf numFmtId="0" fontId="4" fillId="0" borderId="0" xfId="0" applyFont="1"/>
    <xf numFmtId="0" fontId="2" fillId="3" borderId="3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0" fontId="2" fillId="3" borderId="3" xfId="0" applyFont="1" applyFill="1" applyBorder="1"/>
    <xf numFmtId="165" fontId="2" fillId="3" borderId="3" xfId="0" applyNumberFormat="1" applyFont="1" applyFill="1" applyBorder="1" applyAlignment="1">
      <alignment horizontal="center"/>
    </xf>
    <xf numFmtId="165" fontId="2" fillId="4" borderId="3" xfId="0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2" borderId="7" xfId="0" applyFont="1" applyFill="1" applyBorder="1"/>
    <xf numFmtId="0" fontId="3" fillId="2" borderId="0" xfId="0" applyFont="1" applyFill="1" applyAlignment="1">
      <alignment horizontal="center"/>
    </xf>
    <xf numFmtId="0" fontId="2" fillId="2" borderId="0" xfId="0" applyFont="1" applyFill="1" applyBorder="1"/>
    <xf numFmtId="0" fontId="3" fillId="2" borderId="0" xfId="0" applyFont="1" applyFill="1"/>
    <xf numFmtId="0" fontId="3" fillId="4" borderId="2" xfId="0" applyFont="1" applyFill="1" applyBorder="1"/>
    <xf numFmtId="0" fontId="2" fillId="3" borderId="1" xfId="0" applyFont="1" applyFill="1" applyBorder="1"/>
    <xf numFmtId="0" fontId="2" fillId="3" borderId="4" xfId="0" applyFont="1" applyFill="1" applyBorder="1"/>
    <xf numFmtId="2" fontId="2" fillId="3" borderId="3" xfId="0" applyNumberFormat="1" applyFont="1" applyFill="1" applyBorder="1" applyAlignment="1">
      <alignment horizontal="center"/>
    </xf>
    <xf numFmtId="0" fontId="2" fillId="3" borderId="8" xfId="0" applyFont="1" applyFill="1" applyBorder="1"/>
    <xf numFmtId="0" fontId="2" fillId="3" borderId="9" xfId="0" applyFont="1" applyFill="1" applyBorder="1"/>
    <xf numFmtId="0" fontId="2" fillId="3" borderId="10" xfId="0" applyFont="1" applyFill="1" applyBorder="1"/>
    <xf numFmtId="0" fontId="2" fillId="5" borderId="1" xfId="0" applyFont="1" applyFill="1" applyBorder="1"/>
    <xf numFmtId="0" fontId="2" fillId="5" borderId="2" xfId="0" applyFont="1" applyFill="1" applyBorder="1"/>
    <xf numFmtId="0" fontId="2" fillId="5" borderId="4" xfId="0" applyFont="1" applyFill="1" applyBorder="1"/>
    <xf numFmtId="2" fontId="2" fillId="5" borderId="3" xfId="0" applyNumberFormat="1" applyFont="1" applyFill="1" applyBorder="1" applyAlignment="1">
      <alignment horizontal="center"/>
    </xf>
    <xf numFmtId="165" fontId="2" fillId="5" borderId="3" xfId="0" applyNumberFormat="1" applyFont="1" applyFill="1" applyBorder="1" applyAlignment="1">
      <alignment horizontal="center"/>
    </xf>
    <xf numFmtId="0" fontId="2" fillId="4" borderId="1" xfId="0" applyFont="1" applyFill="1" applyBorder="1"/>
    <xf numFmtId="0" fontId="2" fillId="4" borderId="2" xfId="0" applyFont="1" applyFill="1" applyBorder="1"/>
    <xf numFmtId="0" fontId="2" fillId="4" borderId="4" xfId="0" applyFont="1" applyFill="1" applyBorder="1"/>
    <xf numFmtId="2" fontId="2" fillId="4" borderId="3" xfId="0" applyNumberFormat="1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2" fillId="2" borderId="0" xfId="0" applyFont="1" applyFill="1" applyAlignment="1">
      <alignment horizontal="right"/>
    </xf>
    <xf numFmtId="0" fontId="4" fillId="6" borderId="0" xfId="0" applyFont="1" applyFill="1"/>
    <xf numFmtId="0" fontId="3" fillId="0" borderId="0" xfId="0" applyFont="1"/>
    <xf numFmtId="0" fontId="3" fillId="0" borderId="0" xfId="0" applyFont="1" applyAlignment="1">
      <alignment horizontal="center"/>
    </xf>
    <xf numFmtId="0" fontId="2" fillId="5" borderId="3" xfId="0" applyFont="1" applyFill="1" applyBorder="1"/>
    <xf numFmtId="165" fontId="2" fillId="3" borderId="3" xfId="1" quotePrefix="1" applyNumberFormat="1" applyFont="1" applyFill="1" applyBorder="1" applyAlignment="1">
      <alignment horizontal="center"/>
    </xf>
    <xf numFmtId="0" fontId="2" fillId="7" borderId="3" xfId="0" applyFont="1" applyFill="1" applyBorder="1" applyAlignment="1">
      <alignment horizontal="center"/>
    </xf>
    <xf numFmtId="0" fontId="2" fillId="7" borderId="3" xfId="0" applyFont="1" applyFill="1" applyBorder="1" applyAlignment="1">
      <alignment horizontal="left"/>
    </xf>
    <xf numFmtId="0" fontId="2" fillId="7" borderId="1" xfId="0" applyFont="1" applyFill="1" applyBorder="1" applyAlignment="1">
      <alignment horizontal="left"/>
    </xf>
    <xf numFmtId="0" fontId="2" fillId="7" borderId="2" xfId="0" applyFont="1" applyFill="1" applyBorder="1" applyAlignment="1">
      <alignment horizontal="center"/>
    </xf>
    <xf numFmtId="0" fontId="2" fillId="7" borderId="4" xfId="0" applyFont="1" applyFill="1" applyBorder="1" applyAlignment="1">
      <alignment horizontal="center"/>
    </xf>
    <xf numFmtId="0" fontId="4" fillId="3" borderId="2" xfId="0" applyFont="1" applyFill="1" applyBorder="1"/>
    <xf numFmtId="0" fontId="2" fillId="3" borderId="4" xfId="0" applyFont="1" applyFill="1" applyBorder="1" applyAlignment="1">
      <alignment horizontal="center"/>
    </xf>
    <xf numFmtId="0" fontId="2" fillId="8" borderId="11" xfId="0" applyFont="1" applyFill="1" applyBorder="1"/>
    <xf numFmtId="0" fontId="4" fillId="8" borderId="7" xfId="0" applyFont="1" applyFill="1" applyBorder="1"/>
    <xf numFmtId="0" fontId="2" fillId="8" borderId="7" xfId="0" applyFont="1" applyFill="1" applyBorder="1"/>
    <xf numFmtId="0" fontId="2" fillId="8" borderId="7" xfId="0" applyFont="1" applyFill="1" applyBorder="1" applyAlignment="1">
      <alignment horizontal="right"/>
    </xf>
    <xf numFmtId="0" fontId="2" fillId="8" borderId="12" xfId="0" applyFont="1" applyFill="1" applyBorder="1" applyAlignment="1">
      <alignment horizontal="center"/>
    </xf>
    <xf numFmtId="0" fontId="2" fillId="8" borderId="13" xfId="0" applyFont="1" applyFill="1" applyBorder="1"/>
    <xf numFmtId="0" fontId="4" fillId="8" borderId="0" xfId="0" applyFont="1" applyFill="1" applyBorder="1"/>
    <xf numFmtId="0" fontId="2" fillId="8" borderId="0" xfId="0" applyFont="1" applyFill="1" applyBorder="1"/>
    <xf numFmtId="0" fontId="2" fillId="8" borderId="0" xfId="0" applyFont="1" applyFill="1" applyBorder="1" applyAlignment="1">
      <alignment horizontal="right"/>
    </xf>
    <xf numFmtId="0" fontId="2" fillId="8" borderId="5" xfId="0" applyFont="1" applyFill="1" applyBorder="1" applyAlignment="1">
      <alignment horizontal="center"/>
    </xf>
    <xf numFmtId="0" fontId="2" fillId="8" borderId="8" xfId="0" applyFont="1" applyFill="1" applyBorder="1"/>
    <xf numFmtId="0" fontId="4" fillId="8" borderId="9" xfId="0" applyFont="1" applyFill="1" applyBorder="1"/>
    <xf numFmtId="0" fontId="2" fillId="8" borderId="9" xfId="0" applyFont="1" applyFill="1" applyBorder="1"/>
    <xf numFmtId="0" fontId="2" fillId="8" borderId="9" xfId="0" applyFont="1" applyFill="1" applyBorder="1" applyAlignment="1">
      <alignment horizontal="right"/>
    </xf>
    <xf numFmtId="0" fontId="2" fillId="8" borderId="10" xfId="0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52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59" customWidth="1"/>
    <col min="4" max="4" width="8" style="60" customWidth="1"/>
    <col min="5" max="12" width="5.7109375" style="60" customWidth="1"/>
    <col min="13" max="13" width="6.28515625" style="60" customWidth="1"/>
    <col min="14" max="14" width="8.28515625" style="60" customWidth="1"/>
    <col min="15" max="15" width="0.7109375" style="60" customWidth="1"/>
    <col min="16" max="23" width="5.7109375" style="60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2" t="s">
        <v>35</v>
      </c>
      <c r="C1" s="2"/>
      <c r="D1" s="3"/>
      <c r="E1" s="4" t="s">
        <v>36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1" t="s">
        <v>18</v>
      </c>
      <c r="Q2" s="15"/>
      <c r="R2" s="15"/>
      <c r="S2" s="15"/>
      <c r="T2" s="22"/>
      <c r="U2" s="23" t="s">
        <v>19</v>
      </c>
      <c r="V2" s="15"/>
      <c r="W2" s="15"/>
      <c r="X2" s="15"/>
      <c r="Y2" s="16"/>
      <c r="Z2" s="23" t="s">
        <v>28</v>
      </c>
      <c r="AA2" s="15"/>
      <c r="AB2" s="15"/>
      <c r="AC2" s="21"/>
      <c r="AD2" s="15"/>
      <c r="AE2" s="16"/>
      <c r="AF2" s="14" t="s">
        <v>29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4</v>
      </c>
      <c r="Q3" s="19" t="s">
        <v>13</v>
      </c>
      <c r="R3" s="16" t="s">
        <v>14</v>
      </c>
      <c r="S3" s="19" t="s">
        <v>15</v>
      </c>
      <c r="T3" s="19" t="s">
        <v>3</v>
      </c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22</v>
      </c>
      <c r="AA3" s="19" t="s">
        <v>23</v>
      </c>
      <c r="AB3" s="16" t="s">
        <v>24</v>
      </c>
      <c r="AC3" s="16" t="s">
        <v>30</v>
      </c>
      <c r="AD3" s="18" t="s">
        <v>31</v>
      </c>
      <c r="AE3" s="19" t="s">
        <v>32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63">
        <v>1996</v>
      </c>
      <c r="C4" s="63"/>
      <c r="D4" s="64" t="s">
        <v>38</v>
      </c>
      <c r="E4" s="63"/>
      <c r="F4" s="65" t="s">
        <v>44</v>
      </c>
      <c r="G4" s="66"/>
      <c r="H4" s="67"/>
      <c r="I4" s="63"/>
      <c r="J4" s="63"/>
      <c r="K4" s="63"/>
      <c r="L4" s="63"/>
      <c r="M4" s="63"/>
      <c r="N4" s="63"/>
      <c r="O4" s="25">
        <v>0</v>
      </c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63">
        <v>1997</v>
      </c>
      <c r="C5" s="63"/>
      <c r="D5" s="64" t="s">
        <v>38</v>
      </c>
      <c r="E5" s="63"/>
      <c r="F5" s="65" t="s">
        <v>44</v>
      </c>
      <c r="G5" s="66"/>
      <c r="H5" s="67"/>
      <c r="I5" s="63"/>
      <c r="J5" s="63"/>
      <c r="K5" s="63"/>
      <c r="L5" s="63"/>
      <c r="M5" s="63"/>
      <c r="N5" s="63"/>
      <c r="O5" s="25">
        <v>0</v>
      </c>
      <c r="P5" s="27"/>
      <c r="Q5" s="27"/>
      <c r="R5" s="27"/>
      <c r="S5" s="27"/>
      <c r="T5" s="27"/>
      <c r="U5" s="28"/>
      <c r="V5" s="28"/>
      <c r="W5" s="28"/>
      <c r="X5" s="28"/>
      <c r="Y5" s="28"/>
      <c r="Z5" s="27"/>
      <c r="AA5" s="27"/>
      <c r="AB5" s="27"/>
      <c r="AC5" s="27"/>
      <c r="AD5" s="27"/>
      <c r="AE5" s="27"/>
      <c r="AF5" s="61" t="s">
        <v>39</v>
      </c>
      <c r="AG5" s="9"/>
      <c r="AH5" s="9"/>
      <c r="AI5" s="9"/>
      <c r="AJ5" s="9"/>
      <c r="AK5" s="9"/>
      <c r="AL5" s="9"/>
    </row>
    <row r="6" spans="1:38" ht="15" customHeight="1" x14ac:dyDescent="0.2">
      <c r="A6" s="1"/>
      <c r="B6" s="27">
        <v>1998</v>
      </c>
      <c r="C6" s="27" t="s">
        <v>37</v>
      </c>
      <c r="D6" s="41" t="s">
        <v>38</v>
      </c>
      <c r="E6" s="27">
        <v>20</v>
      </c>
      <c r="F6" s="27">
        <v>0</v>
      </c>
      <c r="G6" s="27">
        <v>13</v>
      </c>
      <c r="H6" s="27">
        <v>5</v>
      </c>
      <c r="I6" s="27">
        <v>57</v>
      </c>
      <c r="J6" s="27">
        <v>14</v>
      </c>
      <c r="K6" s="27">
        <v>16</v>
      </c>
      <c r="L6" s="27">
        <v>14</v>
      </c>
      <c r="M6" s="27">
        <f>PRODUCT(F6+G6)</f>
        <v>13</v>
      </c>
      <c r="N6" s="30">
        <v>0.442</v>
      </c>
      <c r="O6" s="25">
        <f>PRODUCT(I6/N6)</f>
        <v>128.95927601809956</v>
      </c>
      <c r="P6" s="27"/>
      <c r="Q6" s="27"/>
      <c r="R6" s="27"/>
      <c r="S6" s="27"/>
      <c r="T6" s="27"/>
      <c r="U6" s="28"/>
      <c r="V6" s="28"/>
      <c r="W6" s="28"/>
      <c r="X6" s="28"/>
      <c r="Y6" s="28"/>
      <c r="Z6" s="27"/>
      <c r="AA6" s="27"/>
      <c r="AB6" s="27"/>
      <c r="AC6" s="27"/>
      <c r="AD6" s="27"/>
      <c r="AE6" s="27"/>
      <c r="AF6" s="61" t="s">
        <v>39</v>
      </c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27">
        <v>1999</v>
      </c>
      <c r="C7" s="27" t="s">
        <v>40</v>
      </c>
      <c r="D7" s="41" t="s">
        <v>38</v>
      </c>
      <c r="E7" s="27">
        <v>22</v>
      </c>
      <c r="F7" s="27">
        <v>1</v>
      </c>
      <c r="G7" s="27">
        <v>9</v>
      </c>
      <c r="H7" s="27">
        <v>10</v>
      </c>
      <c r="I7" s="27">
        <v>61</v>
      </c>
      <c r="J7" s="27">
        <v>14</v>
      </c>
      <c r="K7" s="27">
        <v>15</v>
      </c>
      <c r="L7" s="27">
        <v>22</v>
      </c>
      <c r="M7" s="27">
        <f>PRODUCT(F7+G7)</f>
        <v>10</v>
      </c>
      <c r="N7" s="30">
        <v>0.41899999999999998</v>
      </c>
      <c r="O7" s="25">
        <f>PRODUCT(I7/N7)</f>
        <v>145.58472553699283</v>
      </c>
      <c r="P7" s="27">
        <v>3</v>
      </c>
      <c r="Q7" s="27">
        <v>0</v>
      </c>
      <c r="R7" s="27">
        <v>0</v>
      </c>
      <c r="S7" s="27">
        <v>1</v>
      </c>
      <c r="T7" s="27">
        <v>6</v>
      </c>
      <c r="U7" s="28"/>
      <c r="V7" s="28"/>
      <c r="W7" s="28"/>
      <c r="X7" s="28"/>
      <c r="Y7" s="28"/>
      <c r="Z7" s="27"/>
      <c r="AA7" s="27"/>
      <c r="AB7" s="27"/>
      <c r="AC7" s="27"/>
      <c r="AD7" s="27"/>
      <c r="AE7" s="27"/>
      <c r="AF7" s="14" t="s">
        <v>41</v>
      </c>
      <c r="AG7" s="24"/>
      <c r="AH7" s="9"/>
      <c r="AI7" s="9"/>
      <c r="AJ7" s="9"/>
      <c r="AK7" s="9"/>
      <c r="AL7" s="9"/>
    </row>
    <row r="8" spans="1:38" ht="15" customHeight="1" x14ac:dyDescent="0.2">
      <c r="A8" s="1"/>
      <c r="B8" s="27">
        <v>2000</v>
      </c>
      <c r="C8" s="27" t="s">
        <v>42</v>
      </c>
      <c r="D8" s="41" t="s">
        <v>38</v>
      </c>
      <c r="E8" s="27">
        <v>22</v>
      </c>
      <c r="F8" s="27">
        <v>2</v>
      </c>
      <c r="G8" s="27">
        <v>29</v>
      </c>
      <c r="H8" s="27">
        <v>7</v>
      </c>
      <c r="I8" s="27">
        <v>71</v>
      </c>
      <c r="J8" s="27">
        <v>4</v>
      </c>
      <c r="K8" s="27">
        <v>16</v>
      </c>
      <c r="L8" s="27">
        <v>20</v>
      </c>
      <c r="M8" s="27">
        <f>PRODUCT(F8+G8)</f>
        <v>31</v>
      </c>
      <c r="N8" s="62">
        <v>0.50700000000000001</v>
      </c>
      <c r="O8" s="25">
        <f>PRODUCT(I8/N8)</f>
        <v>140.03944773175542</v>
      </c>
      <c r="P8" s="27">
        <v>11</v>
      </c>
      <c r="Q8" s="27">
        <v>1</v>
      </c>
      <c r="R8" s="27">
        <v>17</v>
      </c>
      <c r="S8" s="27">
        <v>4</v>
      </c>
      <c r="T8" s="27">
        <v>34</v>
      </c>
      <c r="U8" s="28"/>
      <c r="V8" s="28"/>
      <c r="W8" s="28"/>
      <c r="X8" s="28"/>
      <c r="Y8" s="28"/>
      <c r="Z8" s="27"/>
      <c r="AA8" s="27"/>
      <c r="AB8" s="27"/>
      <c r="AC8" s="27"/>
      <c r="AD8" s="27"/>
      <c r="AE8" s="27">
        <v>1</v>
      </c>
      <c r="AF8" s="14" t="s">
        <v>41</v>
      </c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17" t="s">
        <v>9</v>
      </c>
      <c r="C9" s="18"/>
      <c r="D9" s="16"/>
      <c r="E9" s="19">
        <f t="shared" ref="E9:M9" si="0">SUM(E6:E8)</f>
        <v>64</v>
      </c>
      <c r="F9" s="19">
        <f t="shared" si="0"/>
        <v>3</v>
      </c>
      <c r="G9" s="19">
        <f t="shared" si="0"/>
        <v>51</v>
      </c>
      <c r="H9" s="19">
        <f t="shared" si="0"/>
        <v>22</v>
      </c>
      <c r="I9" s="19">
        <f t="shared" si="0"/>
        <v>189</v>
      </c>
      <c r="J9" s="19">
        <f t="shared" si="0"/>
        <v>32</v>
      </c>
      <c r="K9" s="19">
        <f t="shared" si="0"/>
        <v>47</v>
      </c>
      <c r="L9" s="19">
        <f t="shared" si="0"/>
        <v>56</v>
      </c>
      <c r="M9" s="19">
        <f t="shared" si="0"/>
        <v>54</v>
      </c>
      <c r="N9" s="31">
        <f>PRODUCT(I9/O9)</f>
        <v>0.45587926948147911</v>
      </c>
      <c r="O9" s="32">
        <f>SUM(O6:O8)</f>
        <v>414.58344928684778</v>
      </c>
      <c r="P9" s="19">
        <f t="shared" ref="P9:AE9" si="1">SUM(P6:P8)</f>
        <v>14</v>
      </c>
      <c r="Q9" s="19">
        <f t="shared" si="1"/>
        <v>1</v>
      </c>
      <c r="R9" s="19">
        <f t="shared" si="1"/>
        <v>17</v>
      </c>
      <c r="S9" s="19">
        <f t="shared" si="1"/>
        <v>5</v>
      </c>
      <c r="T9" s="19">
        <f t="shared" si="1"/>
        <v>40</v>
      </c>
      <c r="U9" s="19">
        <f t="shared" si="1"/>
        <v>0</v>
      </c>
      <c r="V9" s="19">
        <f t="shared" si="1"/>
        <v>0</v>
      </c>
      <c r="W9" s="19">
        <f t="shared" si="1"/>
        <v>0</v>
      </c>
      <c r="X9" s="19">
        <f t="shared" si="1"/>
        <v>0</v>
      </c>
      <c r="Y9" s="19">
        <f t="shared" si="1"/>
        <v>0</v>
      </c>
      <c r="Z9" s="19">
        <f t="shared" si="1"/>
        <v>0</v>
      </c>
      <c r="AA9" s="19">
        <f t="shared" si="1"/>
        <v>0</v>
      </c>
      <c r="AB9" s="19">
        <f t="shared" si="1"/>
        <v>0</v>
      </c>
      <c r="AC9" s="19">
        <f t="shared" si="1"/>
        <v>0</v>
      </c>
      <c r="AD9" s="19">
        <f t="shared" si="1"/>
        <v>0</v>
      </c>
      <c r="AE9" s="19">
        <f t="shared" si="1"/>
        <v>1</v>
      </c>
      <c r="AF9" s="14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29" t="s">
        <v>2</v>
      </c>
      <c r="C10" s="33"/>
      <c r="D10" s="34">
        <f>SUM(F9:H9)+((I9-F9-G9)/3)+(E9/3)+(Z9*25)+(AA9*25)+(AB9*10)+(AC9*25)+(AD9*20)+(AE9*15)</f>
        <v>157.33333333333334</v>
      </c>
      <c r="E10" s="1"/>
      <c r="F10" s="1"/>
      <c r="G10" s="1"/>
      <c r="H10" s="1"/>
      <c r="I10" s="1"/>
      <c r="J10" s="1"/>
      <c r="K10" s="1"/>
      <c r="L10" s="1"/>
      <c r="M10" s="1"/>
      <c r="N10" s="35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36"/>
      <c r="AE10" s="1"/>
      <c r="AF10" s="1"/>
      <c r="AG10" s="24"/>
      <c r="AH10" s="9"/>
      <c r="AI10" s="9"/>
      <c r="AJ10" s="9"/>
      <c r="AK10" s="9"/>
      <c r="AL10" s="9"/>
    </row>
    <row r="11" spans="1:38" s="10" customFormat="1" ht="1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35"/>
      <c r="O11" s="37"/>
      <c r="P11" s="1"/>
      <c r="Q11" s="38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39"/>
      <c r="AG11" s="24"/>
      <c r="AH11" s="9"/>
      <c r="AI11" s="9"/>
      <c r="AJ11" s="9"/>
      <c r="AK11" s="9"/>
      <c r="AL11" s="9"/>
    </row>
    <row r="12" spans="1:38" ht="15" customHeight="1" x14ac:dyDescent="0.25">
      <c r="A12" s="1"/>
      <c r="B12" s="23" t="s">
        <v>16</v>
      </c>
      <c r="C12" s="40"/>
      <c r="D12" s="40"/>
      <c r="E12" s="19" t="s">
        <v>4</v>
      </c>
      <c r="F12" s="19" t="s">
        <v>13</v>
      </c>
      <c r="G12" s="16" t="s">
        <v>14</v>
      </c>
      <c r="H12" s="19" t="s">
        <v>15</v>
      </c>
      <c r="I12" s="19" t="s">
        <v>3</v>
      </c>
      <c r="J12" s="1"/>
      <c r="K12" s="19" t="s">
        <v>25</v>
      </c>
      <c r="L12" s="19" t="s">
        <v>26</v>
      </c>
      <c r="M12" s="19" t="s">
        <v>27</v>
      </c>
      <c r="N12" s="31" t="s">
        <v>33</v>
      </c>
      <c r="O12" s="25"/>
      <c r="P12" s="41" t="s">
        <v>45</v>
      </c>
      <c r="Q12" s="13"/>
      <c r="R12" s="13"/>
      <c r="S12" s="13"/>
      <c r="T12" s="68"/>
      <c r="U12" s="68"/>
      <c r="V12" s="68"/>
      <c r="W12" s="68"/>
      <c r="X12" s="68"/>
      <c r="Y12" s="13"/>
      <c r="Z12" s="13"/>
      <c r="AA12" s="13"/>
      <c r="AB12" s="13"/>
      <c r="AC12" s="13"/>
      <c r="AD12" s="13"/>
      <c r="AE12" s="13"/>
      <c r="AF12" s="69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41" t="s">
        <v>17</v>
      </c>
      <c r="C13" s="13"/>
      <c r="D13" s="42"/>
      <c r="E13" s="27">
        <f>PRODUCT(E9)</f>
        <v>64</v>
      </c>
      <c r="F13" s="27">
        <f>PRODUCT(F9)</f>
        <v>3</v>
      </c>
      <c r="G13" s="27">
        <f>PRODUCT(G9)</f>
        <v>51</v>
      </c>
      <c r="H13" s="27">
        <f>PRODUCT(H9)</f>
        <v>22</v>
      </c>
      <c r="I13" s="27">
        <f>PRODUCT(I9)</f>
        <v>189</v>
      </c>
      <c r="J13" s="1"/>
      <c r="K13" s="43">
        <f>PRODUCT((F13+G13)/E13)</f>
        <v>0.84375</v>
      </c>
      <c r="L13" s="43">
        <f>PRODUCT(H13/E13)</f>
        <v>0.34375</v>
      </c>
      <c r="M13" s="43">
        <f>PRODUCT(I13/E13)</f>
        <v>2.953125</v>
      </c>
      <c r="N13" s="30">
        <f>PRODUCT(N9)</f>
        <v>0.45587926948147911</v>
      </c>
      <c r="O13" s="25">
        <f>PRODUCT(O9)</f>
        <v>414.58344928684778</v>
      </c>
      <c r="P13" s="70" t="s">
        <v>46</v>
      </c>
      <c r="Q13" s="71"/>
      <c r="R13" s="71"/>
      <c r="S13" s="72"/>
      <c r="T13" s="72"/>
      <c r="U13" s="72"/>
      <c r="V13" s="72"/>
      <c r="W13" s="72"/>
      <c r="X13" s="72"/>
      <c r="Y13" s="72"/>
      <c r="Z13" s="72"/>
      <c r="AA13" s="72"/>
      <c r="AB13" s="72"/>
      <c r="AC13" s="72"/>
      <c r="AD13" s="73"/>
      <c r="AE13" s="73"/>
      <c r="AF13" s="74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44" t="s">
        <v>18</v>
      </c>
      <c r="C14" s="45"/>
      <c r="D14" s="46"/>
      <c r="E14" s="27">
        <f>PRODUCT(P9)</f>
        <v>14</v>
      </c>
      <c r="F14" s="27">
        <f>PRODUCT(Q9)</f>
        <v>1</v>
      </c>
      <c r="G14" s="27">
        <f>PRODUCT(R9)</f>
        <v>17</v>
      </c>
      <c r="H14" s="27">
        <f>PRODUCT(S9)</f>
        <v>5</v>
      </c>
      <c r="I14" s="27">
        <f>PRODUCT(T9)</f>
        <v>40</v>
      </c>
      <c r="J14" s="1"/>
      <c r="K14" s="43">
        <f>PRODUCT((F14+G14)/E14)</f>
        <v>1.2857142857142858</v>
      </c>
      <c r="L14" s="43">
        <f>PRODUCT(H14/E14)</f>
        <v>0.35714285714285715</v>
      </c>
      <c r="M14" s="43">
        <f>PRODUCT(I14/E14)</f>
        <v>2.8571428571428572</v>
      </c>
      <c r="N14" s="30">
        <f>PRODUCT(I14/O14)</f>
        <v>0.47058823529411764</v>
      </c>
      <c r="O14" s="25">
        <v>85</v>
      </c>
      <c r="P14" s="75" t="s">
        <v>47</v>
      </c>
      <c r="Q14" s="76"/>
      <c r="R14" s="76"/>
      <c r="S14" s="77"/>
      <c r="T14" s="77"/>
      <c r="U14" s="77"/>
      <c r="V14" s="77"/>
      <c r="W14" s="77"/>
      <c r="X14" s="77"/>
      <c r="Y14" s="77"/>
      <c r="Z14" s="77"/>
      <c r="AA14" s="77"/>
      <c r="AB14" s="77"/>
      <c r="AC14" s="77"/>
      <c r="AD14" s="78"/>
      <c r="AE14" s="78"/>
      <c r="AF14" s="79"/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47" t="s">
        <v>19</v>
      </c>
      <c r="C15" s="48"/>
      <c r="D15" s="49"/>
      <c r="E15" s="28"/>
      <c r="F15" s="28"/>
      <c r="G15" s="28"/>
      <c r="H15" s="28"/>
      <c r="I15" s="28"/>
      <c r="J15" s="1"/>
      <c r="K15" s="50"/>
      <c r="L15" s="50"/>
      <c r="M15" s="50"/>
      <c r="N15" s="51"/>
      <c r="O15" s="25">
        <v>0</v>
      </c>
      <c r="P15" s="75" t="s">
        <v>48</v>
      </c>
      <c r="Q15" s="76"/>
      <c r="R15" s="76"/>
      <c r="S15" s="77"/>
      <c r="T15" s="77"/>
      <c r="U15" s="77"/>
      <c r="V15" s="77"/>
      <c r="W15" s="77"/>
      <c r="X15" s="77"/>
      <c r="Y15" s="77"/>
      <c r="Z15" s="77"/>
      <c r="AA15" s="77"/>
      <c r="AB15" s="77"/>
      <c r="AC15" s="77"/>
      <c r="AD15" s="78"/>
      <c r="AE15" s="78"/>
      <c r="AF15" s="79"/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52" t="s">
        <v>20</v>
      </c>
      <c r="C16" s="53"/>
      <c r="D16" s="54"/>
      <c r="E16" s="19">
        <f>SUM(E13:E15)</f>
        <v>78</v>
      </c>
      <c r="F16" s="19">
        <f>SUM(F13:F15)</f>
        <v>4</v>
      </c>
      <c r="G16" s="19">
        <f>SUM(G13:G15)</f>
        <v>68</v>
      </c>
      <c r="H16" s="19">
        <f>SUM(H13:H15)</f>
        <v>27</v>
      </c>
      <c r="I16" s="19">
        <f>SUM(I13:I15)</f>
        <v>229</v>
      </c>
      <c r="J16" s="1"/>
      <c r="K16" s="55">
        <f>PRODUCT((F16+G16)/E16)</f>
        <v>0.92307692307692313</v>
      </c>
      <c r="L16" s="55">
        <f>PRODUCT(H16/E16)</f>
        <v>0.34615384615384615</v>
      </c>
      <c r="M16" s="55">
        <f>PRODUCT(I16/E16)</f>
        <v>2.9358974358974357</v>
      </c>
      <c r="N16" s="31">
        <f>PRODUCT(I16/O16)</f>
        <v>0.45838187859685114</v>
      </c>
      <c r="O16" s="25">
        <f>SUM(O13:O15)</f>
        <v>499.58344928684778</v>
      </c>
      <c r="P16" s="80" t="s">
        <v>49</v>
      </c>
      <c r="Q16" s="81"/>
      <c r="R16" s="81"/>
      <c r="S16" s="82"/>
      <c r="T16" s="82"/>
      <c r="U16" s="82"/>
      <c r="V16" s="82"/>
      <c r="W16" s="82"/>
      <c r="X16" s="82"/>
      <c r="Y16" s="82"/>
      <c r="Z16" s="82"/>
      <c r="AA16" s="82"/>
      <c r="AB16" s="82"/>
      <c r="AC16" s="82"/>
      <c r="AD16" s="83"/>
      <c r="AE16" s="83"/>
      <c r="AF16" s="84"/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36"/>
      <c r="C17" s="36"/>
      <c r="D17" s="36"/>
      <c r="E17" s="36"/>
      <c r="F17" s="36"/>
      <c r="G17" s="36"/>
      <c r="H17" s="36"/>
      <c r="I17" s="36"/>
      <c r="J17" s="1"/>
      <c r="K17" s="36"/>
      <c r="L17" s="36"/>
      <c r="M17" s="36"/>
      <c r="N17" s="35"/>
      <c r="O17" s="25"/>
      <c r="P17" s="38"/>
      <c r="Q17" s="38"/>
      <c r="R17" s="38"/>
      <c r="S17" s="38"/>
      <c r="T17" s="38"/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  <c r="AF17" s="38"/>
      <c r="AG17" s="24"/>
      <c r="AH17" s="9"/>
      <c r="AI17" s="9"/>
      <c r="AJ17" s="9"/>
      <c r="AK17" s="9"/>
      <c r="AL17" s="9"/>
    </row>
    <row r="18" spans="1:38" ht="15" customHeight="1" x14ac:dyDescent="0.2">
      <c r="A18" s="1"/>
      <c r="B18" s="1" t="s">
        <v>34</v>
      </c>
      <c r="C18" s="1"/>
      <c r="D18" s="1" t="s">
        <v>43</v>
      </c>
      <c r="E18" s="38"/>
      <c r="F18" s="1"/>
      <c r="G18" s="1"/>
      <c r="H18" s="1"/>
      <c r="I18" s="1"/>
      <c r="J18" s="1"/>
      <c r="K18" s="1"/>
      <c r="L18" s="1"/>
      <c r="M18" s="1"/>
      <c r="N18" s="38"/>
      <c r="O18" s="25"/>
      <c r="P18" s="38"/>
      <c r="Q18" s="38"/>
      <c r="R18" s="38"/>
      <c r="S18" s="38"/>
      <c r="T18" s="38"/>
      <c r="U18" s="38"/>
      <c r="V18" s="38"/>
      <c r="W18" s="38"/>
      <c r="X18" s="38"/>
      <c r="Y18" s="38"/>
      <c r="Z18" s="38"/>
      <c r="AA18" s="38"/>
      <c r="AB18" s="38"/>
      <c r="AC18" s="38"/>
      <c r="AD18" s="38"/>
      <c r="AE18" s="38"/>
      <c r="AF18" s="38"/>
      <c r="AG18" s="24"/>
      <c r="AH18" s="9"/>
      <c r="AI18" s="9"/>
      <c r="AJ18" s="9"/>
      <c r="AK18" s="9"/>
      <c r="AL18" s="9"/>
    </row>
    <row r="19" spans="1:38" ht="1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8"/>
      <c r="O19" s="25"/>
      <c r="P19" s="38"/>
      <c r="Q19" s="38"/>
      <c r="R19" s="38"/>
      <c r="S19" s="38"/>
      <c r="T19" s="38"/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38"/>
      <c r="AF19" s="38"/>
      <c r="AG19" s="24"/>
      <c r="AH19" s="9"/>
      <c r="AI19" s="9"/>
      <c r="AJ19" s="9"/>
      <c r="AK19" s="9"/>
      <c r="AL19" s="9"/>
    </row>
    <row r="20" spans="1:38" ht="1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8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39"/>
      <c r="AG20" s="24"/>
      <c r="AH20" s="9"/>
      <c r="AI20" s="9"/>
      <c r="AJ20" s="9"/>
      <c r="AK20" s="9"/>
      <c r="AL20" s="9"/>
    </row>
    <row r="21" spans="1:38" ht="1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8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39"/>
      <c r="AG21" s="24"/>
      <c r="AH21" s="9"/>
      <c r="AI21" s="9"/>
      <c r="AJ21" s="9"/>
      <c r="AK21" s="9"/>
      <c r="AL21" s="9"/>
    </row>
    <row r="22" spans="1:38" ht="1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8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39"/>
      <c r="AG22" s="24"/>
      <c r="AH22" s="9"/>
      <c r="AI22" s="9"/>
      <c r="AJ22" s="9"/>
      <c r="AK22" s="9"/>
      <c r="AL22" s="9"/>
    </row>
    <row r="23" spans="1:38" ht="1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39"/>
      <c r="AG23" s="24"/>
      <c r="AH23" s="9"/>
      <c r="AI23" s="9"/>
      <c r="AJ23" s="9"/>
      <c r="AK23" s="9"/>
      <c r="AL23" s="9"/>
    </row>
    <row r="24" spans="1:38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39"/>
      <c r="AG24" s="24"/>
      <c r="AH24" s="9"/>
      <c r="AI24" s="9"/>
      <c r="AJ24" s="9"/>
      <c r="AK24" s="9"/>
      <c r="AL24" s="9"/>
    </row>
    <row r="25" spans="1:38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39"/>
      <c r="AG25" s="24"/>
      <c r="AH25" s="9"/>
      <c r="AI25" s="9"/>
      <c r="AJ25" s="9"/>
      <c r="AK25" s="9"/>
      <c r="AL25" s="9"/>
    </row>
    <row r="26" spans="1:38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39"/>
      <c r="AG26" s="24"/>
      <c r="AH26" s="9"/>
      <c r="AI26" s="9"/>
      <c r="AJ26" s="9"/>
      <c r="AK26" s="9"/>
      <c r="AL26" s="9"/>
    </row>
    <row r="27" spans="1:38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39"/>
      <c r="AG27" s="24"/>
      <c r="AH27" s="9"/>
      <c r="AI27" s="9"/>
      <c r="AJ27" s="9"/>
      <c r="AK27" s="9"/>
      <c r="AL27" s="9"/>
    </row>
    <row r="28" spans="1:38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39"/>
      <c r="AG28" s="24"/>
      <c r="AH28" s="9"/>
      <c r="AI28" s="9"/>
      <c r="AJ28" s="9"/>
      <c r="AK28" s="9"/>
      <c r="AL28" s="9"/>
    </row>
    <row r="29" spans="1:38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39"/>
      <c r="AG29" s="24"/>
      <c r="AH29" s="9"/>
      <c r="AI29" s="9"/>
      <c r="AJ29" s="9"/>
      <c r="AK29" s="9"/>
      <c r="AL29" s="9"/>
    </row>
    <row r="30" spans="1:38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8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39"/>
      <c r="AG30" s="24"/>
      <c r="AH30" s="9"/>
      <c r="AI30" s="9"/>
      <c r="AJ30" s="9"/>
      <c r="AK30" s="9"/>
      <c r="AL30" s="9"/>
    </row>
    <row r="31" spans="1:38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8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39"/>
      <c r="AG31" s="24"/>
      <c r="AH31" s="9"/>
      <c r="AI31" s="9"/>
      <c r="AJ31" s="9"/>
      <c r="AK31" s="9"/>
      <c r="AL31" s="9"/>
    </row>
    <row r="32" spans="1:38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8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39"/>
      <c r="AG32" s="24"/>
      <c r="AH32" s="9"/>
      <c r="AI32" s="9"/>
      <c r="AJ32" s="9"/>
      <c r="AK32" s="9"/>
      <c r="AL32" s="9"/>
    </row>
    <row r="33" spans="1:38" s="58" customFormat="1" ht="15" customHeight="1" x14ac:dyDescent="0.25">
      <c r="A33" s="1"/>
      <c r="B33" s="1"/>
      <c r="C33" s="9"/>
      <c r="D33" s="9"/>
      <c r="E33" s="1"/>
      <c r="F33" s="1"/>
      <c r="G33" s="1"/>
      <c r="H33" s="1"/>
      <c r="I33" s="1"/>
      <c r="J33" s="1"/>
      <c r="K33" s="1"/>
      <c r="L33" s="1"/>
      <c r="M33" s="57"/>
      <c r="N33" s="57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39"/>
      <c r="AG33" s="24"/>
      <c r="AH33" s="9"/>
      <c r="AI33" s="9"/>
      <c r="AJ33" s="9"/>
      <c r="AK33" s="9"/>
      <c r="AL33" s="9"/>
    </row>
    <row r="34" spans="1:38" s="58" customFormat="1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39"/>
      <c r="AG34" s="24"/>
      <c r="AH34" s="9"/>
      <c r="AI34" s="9"/>
      <c r="AJ34" s="9"/>
      <c r="AK34" s="9"/>
      <c r="AL34" s="9"/>
    </row>
    <row r="35" spans="1:38" s="58" customFormat="1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25"/>
      <c r="AA35" s="25"/>
      <c r="AB35" s="25"/>
      <c r="AC35" s="25"/>
      <c r="AD35" s="25"/>
      <c r="AE35" s="25"/>
      <c r="AF35" s="25"/>
      <c r="AG35" s="24"/>
      <c r="AH35" s="9"/>
      <c r="AI35" s="9"/>
      <c r="AJ35" s="9"/>
      <c r="AK35" s="9"/>
      <c r="AL35" s="9"/>
    </row>
    <row r="36" spans="1:38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25"/>
      <c r="AA36" s="25"/>
      <c r="AB36" s="25"/>
      <c r="AC36" s="25"/>
      <c r="AD36" s="25"/>
      <c r="AE36" s="25"/>
      <c r="AF36" s="25"/>
      <c r="AG36" s="24"/>
      <c r="AH36" s="9"/>
      <c r="AI36" s="9"/>
      <c r="AJ36" s="9"/>
      <c r="AK36" s="9"/>
      <c r="AL36" s="9"/>
    </row>
    <row r="37" spans="1:38" ht="1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25"/>
      <c r="AA37" s="25"/>
      <c r="AB37" s="25"/>
      <c r="AC37" s="25"/>
      <c r="AD37" s="25"/>
      <c r="AE37" s="25"/>
      <c r="AF37" s="25"/>
      <c r="AG37" s="9"/>
      <c r="AH37" s="9"/>
      <c r="AI37" s="9"/>
      <c r="AJ37" s="9"/>
      <c r="AK37" s="9"/>
      <c r="AL37" s="9"/>
    </row>
    <row r="38" spans="1:38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5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39"/>
      <c r="AG38" s="24"/>
      <c r="AH38" s="9"/>
      <c r="AI38" s="9"/>
      <c r="AJ38" s="9"/>
      <c r="AK38" s="9"/>
      <c r="AL38" s="9"/>
    </row>
    <row r="39" spans="1:38" ht="15" customHeight="1" x14ac:dyDescent="0.25">
      <c r="A39" s="1"/>
      <c r="B39" s="1"/>
      <c r="C39" s="9"/>
      <c r="D39" s="9"/>
      <c r="E39" s="1"/>
      <c r="F39" s="1"/>
      <c r="G39" s="1"/>
      <c r="H39" s="1"/>
      <c r="I39" s="1"/>
      <c r="J39" s="1"/>
      <c r="K39" s="1"/>
      <c r="L39" s="1"/>
      <c r="M39" s="57"/>
      <c r="N39" s="35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39"/>
      <c r="AG39" s="9"/>
      <c r="AH39" s="9"/>
      <c r="AI39" s="9"/>
      <c r="AJ39" s="9"/>
      <c r="AK39" s="9"/>
      <c r="AL39" s="9"/>
    </row>
    <row r="40" spans="1:38" ht="15" customHeight="1" x14ac:dyDescent="0.25">
      <c r="A40" s="1"/>
      <c r="B40" s="1"/>
      <c r="C40" s="9"/>
      <c r="D40" s="9"/>
      <c r="E40" s="1"/>
      <c r="F40" s="1"/>
      <c r="G40" s="1"/>
      <c r="H40" s="1"/>
      <c r="I40" s="1"/>
      <c r="J40" s="1"/>
      <c r="K40" s="1"/>
      <c r="L40" s="1"/>
      <c r="M40" s="57"/>
      <c r="N40" s="57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39"/>
      <c r="AG40" s="9"/>
      <c r="AH40" s="9"/>
      <c r="AI40" s="9"/>
      <c r="AJ40" s="9"/>
      <c r="AK40" s="9"/>
      <c r="AL40" s="9"/>
    </row>
    <row r="41" spans="1:38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5"/>
      <c r="P41" s="1"/>
      <c r="Q41" s="38"/>
      <c r="R41" s="1"/>
      <c r="S41" s="1"/>
      <c r="T41" s="25"/>
      <c r="U41" s="25"/>
      <c r="V41" s="56"/>
      <c r="W41" s="1"/>
      <c r="X41" s="1"/>
      <c r="Y41" s="1"/>
      <c r="Z41" s="1"/>
      <c r="AA41" s="1"/>
      <c r="AB41" s="1"/>
      <c r="AC41" s="1"/>
      <c r="AD41" s="1"/>
      <c r="AE41" s="1"/>
      <c r="AF41" s="39"/>
      <c r="AG41" s="9"/>
      <c r="AH41" s="58"/>
      <c r="AI41" s="58"/>
      <c r="AJ41" s="58"/>
      <c r="AK41" s="58"/>
      <c r="AL41" s="58"/>
    </row>
    <row r="42" spans="1:38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5"/>
      <c r="P42" s="1"/>
      <c r="Q42" s="38"/>
      <c r="R42" s="1"/>
      <c r="S42" s="1"/>
      <c r="T42" s="25"/>
      <c r="U42" s="25"/>
      <c r="V42" s="56"/>
      <c r="W42" s="56"/>
      <c r="X42" s="25"/>
      <c r="Y42" s="25"/>
      <c r="Z42" s="25"/>
      <c r="AA42" s="25"/>
      <c r="AB42" s="25"/>
      <c r="AC42" s="25"/>
      <c r="AD42" s="25"/>
      <c r="AE42" s="25"/>
      <c r="AF42" s="25"/>
      <c r="AG42" s="9"/>
      <c r="AH42" s="58"/>
      <c r="AI42" s="58"/>
      <c r="AJ42" s="58"/>
      <c r="AK42" s="58"/>
      <c r="AL42" s="58"/>
    </row>
    <row r="43" spans="1:38" ht="15" customHeight="1" x14ac:dyDescent="0.25">
      <c r="A43" s="59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25"/>
      <c r="P43" s="1"/>
      <c r="Q43" s="38"/>
      <c r="R43" s="1"/>
      <c r="S43" s="1"/>
      <c r="T43" s="25"/>
      <c r="U43" s="25"/>
      <c r="V43" s="56"/>
      <c r="W43" s="56"/>
      <c r="X43" s="25"/>
      <c r="Y43" s="25"/>
      <c r="Z43" s="25"/>
      <c r="AA43" s="25"/>
      <c r="AB43" s="25"/>
      <c r="AC43" s="25"/>
      <c r="AD43" s="25"/>
      <c r="AE43" s="25"/>
      <c r="AF43" s="25"/>
      <c r="AG43" s="9"/>
    </row>
    <row r="44" spans="1:38" ht="15" customHeight="1" x14ac:dyDescent="0.25">
      <c r="A44" s="59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25"/>
      <c r="P44" s="1"/>
      <c r="Q44" s="38"/>
      <c r="R44" s="1"/>
      <c r="S44" s="1"/>
      <c r="T44" s="25"/>
      <c r="U44" s="25"/>
      <c r="V44" s="56"/>
      <c r="W44" s="56"/>
      <c r="X44" s="25"/>
      <c r="Y44" s="25"/>
      <c r="Z44" s="25"/>
      <c r="AA44" s="25"/>
      <c r="AB44" s="25"/>
      <c r="AC44" s="25"/>
      <c r="AD44" s="25"/>
      <c r="AE44" s="25"/>
      <c r="AF44" s="25"/>
      <c r="AG44" s="9"/>
    </row>
    <row r="45" spans="1:38" ht="15" customHeight="1" x14ac:dyDescent="0.25">
      <c r="A45" s="59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5"/>
      <c r="O45" s="25"/>
      <c r="P45" s="1"/>
      <c r="Q45" s="38"/>
      <c r="R45" s="1"/>
      <c r="S45" s="1"/>
      <c r="T45" s="25"/>
      <c r="U45" s="25"/>
      <c r="V45" s="56"/>
      <c r="W45" s="1"/>
      <c r="X45" s="1"/>
      <c r="Y45" s="1"/>
      <c r="Z45" s="1"/>
      <c r="AA45" s="1"/>
      <c r="AB45" s="1"/>
      <c r="AC45" s="1"/>
      <c r="AD45" s="1"/>
      <c r="AE45" s="1"/>
      <c r="AF45" s="39"/>
      <c r="AG45" s="9"/>
    </row>
    <row r="46" spans="1:38" ht="15" customHeight="1" x14ac:dyDescent="0.25">
      <c r="A46" s="59"/>
      <c r="B46" s="1"/>
      <c r="C46" s="9"/>
      <c r="D46" s="9"/>
      <c r="E46" s="1"/>
      <c r="F46" s="1"/>
      <c r="G46" s="1"/>
      <c r="H46" s="1"/>
      <c r="I46" s="1"/>
      <c r="J46" s="1"/>
      <c r="K46" s="1"/>
      <c r="L46" s="1"/>
      <c r="M46" s="57"/>
      <c r="N46" s="35"/>
      <c r="O46" s="25"/>
      <c r="P46" s="1"/>
      <c r="Q46" s="38"/>
      <c r="R46" s="1"/>
      <c r="S46" s="25"/>
      <c r="T46" s="25"/>
      <c r="U46" s="25"/>
      <c r="V46" s="25"/>
      <c r="W46" s="1"/>
      <c r="X46" s="1"/>
      <c r="Y46" s="1"/>
      <c r="Z46" s="1"/>
      <c r="AA46" s="1"/>
      <c r="AB46" s="1"/>
      <c r="AC46" s="1"/>
      <c r="AD46" s="1"/>
      <c r="AE46" s="1"/>
      <c r="AF46" s="39"/>
      <c r="AG46" s="9"/>
    </row>
    <row r="47" spans="1:38" ht="15" customHeight="1" x14ac:dyDescent="0.25">
      <c r="A47" s="59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25"/>
      <c r="P47" s="1"/>
      <c r="Q47" s="38"/>
      <c r="R47" s="1"/>
      <c r="S47" s="1"/>
      <c r="T47" s="25"/>
      <c r="U47" s="25"/>
      <c r="V47" s="56"/>
      <c r="W47" s="56"/>
      <c r="X47" s="25"/>
      <c r="Y47" s="25"/>
      <c r="Z47" s="25"/>
      <c r="AA47" s="25"/>
      <c r="AB47" s="25"/>
      <c r="AC47" s="25"/>
      <c r="AD47" s="25"/>
      <c r="AE47" s="25"/>
      <c r="AF47" s="25"/>
      <c r="AG47" s="9"/>
    </row>
    <row r="48" spans="1:38" ht="15" customHeight="1" x14ac:dyDescent="0.25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8"/>
      <c r="O48" s="25"/>
      <c r="P48" s="1"/>
      <c r="Q48" s="38"/>
      <c r="R48" s="1"/>
      <c r="S48" s="1"/>
      <c r="T48" s="25"/>
      <c r="U48" s="25"/>
      <c r="V48" s="56"/>
      <c r="W48" s="1"/>
      <c r="X48" s="1"/>
      <c r="Y48" s="1"/>
      <c r="Z48" s="1"/>
      <c r="AA48" s="1"/>
      <c r="AB48" s="1"/>
      <c r="AC48" s="1"/>
      <c r="AD48" s="1"/>
      <c r="AE48" s="1"/>
      <c r="AF48" s="39"/>
    </row>
    <row r="49" spans="2:32" ht="15" customHeight="1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8"/>
      <c r="O49" s="25"/>
      <c r="P49" s="1"/>
      <c r="Q49" s="38"/>
      <c r="R49" s="1"/>
      <c r="S49" s="1"/>
      <c r="T49" s="25"/>
      <c r="U49" s="25"/>
      <c r="V49" s="56"/>
      <c r="W49" s="1"/>
      <c r="X49" s="1"/>
      <c r="Y49" s="1"/>
      <c r="Z49" s="1"/>
      <c r="AA49" s="1"/>
      <c r="AB49" s="1"/>
      <c r="AC49" s="1"/>
      <c r="AD49" s="1"/>
      <c r="AE49" s="1"/>
      <c r="AF49" s="39"/>
    </row>
    <row r="50" spans="2:32" ht="15" customHeight="1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8"/>
      <c r="O50" s="25"/>
      <c r="P50" s="1"/>
      <c r="Q50" s="38"/>
      <c r="R50" s="1"/>
      <c r="S50" s="1"/>
      <c r="T50" s="25"/>
      <c r="U50" s="25"/>
      <c r="V50" s="56"/>
      <c r="W50" s="1"/>
      <c r="X50" s="1"/>
      <c r="Y50" s="1"/>
      <c r="Z50" s="1"/>
      <c r="AA50" s="1"/>
      <c r="AB50" s="1"/>
      <c r="AC50" s="1"/>
      <c r="AD50" s="1"/>
      <c r="AE50" s="1"/>
      <c r="AF50" s="39"/>
    </row>
    <row r="51" spans="2:32" ht="15" customHeight="1" x14ac:dyDescent="0.25"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8"/>
      <c r="O51" s="25"/>
      <c r="P51" s="1"/>
      <c r="Q51" s="38"/>
      <c r="R51" s="1"/>
      <c r="S51" s="1"/>
      <c r="T51" s="25"/>
      <c r="U51" s="25"/>
      <c r="V51" s="56"/>
      <c r="W51" s="1"/>
      <c r="X51" s="1"/>
      <c r="Y51" s="1"/>
      <c r="Z51" s="1"/>
      <c r="AA51" s="1"/>
      <c r="AB51" s="1"/>
      <c r="AC51" s="1"/>
      <c r="AD51" s="1"/>
      <c r="AE51" s="1"/>
      <c r="AF51" s="39"/>
    </row>
    <row r="52" spans="2:32" ht="15" customHeight="1" x14ac:dyDescent="0.25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38"/>
      <c r="O52" s="25"/>
      <c r="P52" s="1"/>
      <c r="Q52" s="38"/>
      <c r="R52" s="1"/>
      <c r="S52" s="1"/>
      <c r="T52" s="25"/>
      <c r="U52" s="25"/>
      <c r="V52" s="56"/>
      <c r="W52" s="1"/>
      <c r="X52" s="1"/>
      <c r="Y52" s="1"/>
      <c r="Z52" s="1"/>
      <c r="AA52" s="1"/>
      <c r="AB52" s="1"/>
      <c r="AC52" s="1"/>
      <c r="AD52" s="1"/>
      <c r="AE52" s="1"/>
      <c r="AF52" s="3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2019-01-26T12:25:46Z</dcterms:modified>
</cp:coreProperties>
</file>