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8" i="1"/>
  <c r="M8" i="1"/>
  <c r="O11" i="1"/>
  <c r="O15" i="1"/>
  <c r="O18" i="1" s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/>
  <c r="H11" i="1"/>
  <c r="H15" i="1"/>
  <c r="H18" i="1" s="1"/>
  <c r="G11" i="1"/>
  <c r="G15" i="1"/>
  <c r="G18" i="1" s="1"/>
  <c r="F11" i="1"/>
  <c r="F15" i="1"/>
  <c r="F18" i="1" s="1"/>
  <c r="E11" i="1"/>
  <c r="E15" i="1"/>
  <c r="E18" i="1" s="1"/>
  <c r="N11" i="1"/>
  <c r="N15" i="1" s="1"/>
  <c r="D12" i="1"/>
  <c r="I18" i="1"/>
  <c r="M15" i="1" l="1"/>
  <c r="L15" i="1"/>
  <c r="K15" i="1"/>
  <c r="N18" i="1"/>
  <c r="L18" i="1"/>
  <c r="M18" i="1"/>
  <c r="K18" i="1"/>
</calcChain>
</file>

<file path=xl/sharedStrings.xml><?xml version="1.0" encoding="utf-8"?>
<sst xmlns="http://schemas.openxmlformats.org/spreadsheetml/2006/main" count="79" uniqueCount="54">
  <si>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</si>
  <si>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</si>
  <si>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</si>
  <si>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</si>
  <si>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</si>
  <si>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</si>
  <si>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</si>
  <si>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</si>
  <si>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</si>
  <si>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</si>
  <si>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</si>
  <si>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</si>
  <si>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</si>
  <si>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</si>
  <si>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</si>
  <si>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</si>
  <si>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</si>
  <si>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</si>
  <si>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</si>
  <si>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</si>
  <si>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</si>
  <si>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</si>
  <si>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</si>
  <si>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</si>
  <si>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</si>
  <si>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</si>
  <si>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</si>
  <si>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</si>
  <si>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</si>
  <si>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</si>
  <si>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</si>
  <si>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</si>
  <si>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</si>
  <si>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Mäkinen</t>
  </si>
  <si>
    <t>LäPa</t>
  </si>
  <si>
    <t>ykköspesis</t>
  </si>
  <si>
    <t>superpesiskarsinta</t>
  </si>
  <si>
    <t>11.</t>
  </si>
  <si>
    <t>Turku-Pesis</t>
  </si>
  <si>
    <t>10.</t>
  </si>
  <si>
    <t>24.11.1966</t>
  </si>
  <si>
    <t>Turku-Pesis = Turku-Pesis (ent. Lännen Pallo)  (1949)</t>
  </si>
  <si>
    <t>LäPa = Lännen Pallo, Turku  (1949)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</si>
  <si>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</si>
  <si>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</si>
  <si>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</si>
  <si>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</si>
  <si>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</si>
  <si>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</si>
  <si>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</si>
  <si>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ykkössarja</t>
  </si>
  <si>
    <t>Paukku</t>
  </si>
  <si>
    <t>suomensarja</t>
  </si>
  <si>
    <t>Paukku = Hämeenlinnan Paukku  (1961)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</si>
</sst>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3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5">
        <v>1989</v>
      </c>
      <c r="C4" s="85"/>
      <c r="D4" s="86" t="s">
        <v>51</v>
      </c>
      <c r="E4" s="85"/>
      <c r="F4" s="87" t="s">
        <v>52</v>
      </c>
      <c r="G4" s="88"/>
      <c r="H4" s="89"/>
      <c r="I4" s="85"/>
      <c r="J4" s="85"/>
      <c r="K4" s="85"/>
      <c r="L4" s="85"/>
      <c r="M4" s="85"/>
      <c r="N4" s="85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1990</v>
      </c>
      <c r="C5" s="60"/>
      <c r="D5" s="61" t="s">
        <v>34</v>
      </c>
      <c r="E5" s="60"/>
      <c r="F5" s="62" t="s">
        <v>50</v>
      </c>
      <c r="G5" s="63"/>
      <c r="H5" s="64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1991</v>
      </c>
      <c r="C6" s="60"/>
      <c r="D6" s="61" t="s">
        <v>38</v>
      </c>
      <c r="E6" s="60"/>
      <c r="F6" s="62" t="s">
        <v>50</v>
      </c>
      <c r="G6" s="63"/>
      <c r="H6" s="64"/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 t="s">
        <v>36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1992</v>
      </c>
      <c r="C7" s="60"/>
      <c r="D7" s="61" t="s">
        <v>38</v>
      </c>
      <c r="E7" s="60"/>
      <c r="F7" s="62" t="s">
        <v>35</v>
      </c>
      <c r="G7" s="63"/>
      <c r="H7" s="64"/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 t="s">
        <v>36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37</v>
      </c>
      <c r="D8" s="29" t="s">
        <v>38</v>
      </c>
      <c r="E8" s="27">
        <v>24</v>
      </c>
      <c r="F8" s="27">
        <v>4</v>
      </c>
      <c r="G8" s="27">
        <v>25</v>
      </c>
      <c r="H8" s="27">
        <v>10</v>
      </c>
      <c r="I8" s="27">
        <v>74</v>
      </c>
      <c r="J8" s="27">
        <v>4</v>
      </c>
      <c r="K8" s="27">
        <v>13</v>
      </c>
      <c r="L8" s="27">
        <v>28</v>
      </c>
      <c r="M8" s="27">
        <f>SUM(F8+G8)</f>
        <v>29</v>
      </c>
      <c r="N8" s="65">
        <v>0.51</v>
      </c>
      <c r="O8" s="37">
        <f>PRODUCT(I8/N8)</f>
        <v>145.09803921568627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 t="s">
        <v>36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65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39</v>
      </c>
      <c r="D10" s="29" t="s">
        <v>38</v>
      </c>
      <c r="E10" s="27">
        <v>8</v>
      </c>
      <c r="F10" s="27">
        <v>0</v>
      </c>
      <c r="G10" s="27">
        <v>8</v>
      </c>
      <c r="H10" s="27">
        <v>0</v>
      </c>
      <c r="I10" s="27">
        <v>11</v>
      </c>
      <c r="J10" s="27">
        <v>0</v>
      </c>
      <c r="K10" s="27">
        <v>1</v>
      </c>
      <c r="L10" s="27">
        <v>2</v>
      </c>
      <c r="M10" s="27">
        <v>8</v>
      </c>
      <c r="N10" s="30">
        <v>0.33300000000000002</v>
      </c>
      <c r="O10" s="37">
        <f>PRODUCT(I10/N10)</f>
        <v>33.033033033033028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 t="s">
        <v>36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32</v>
      </c>
      <c r="F11" s="19">
        <f t="shared" si="0"/>
        <v>4</v>
      </c>
      <c r="G11" s="19">
        <f t="shared" si="0"/>
        <v>33</v>
      </c>
      <c r="H11" s="19">
        <f t="shared" si="0"/>
        <v>10</v>
      </c>
      <c r="I11" s="19">
        <f t="shared" si="0"/>
        <v>85</v>
      </c>
      <c r="J11" s="19">
        <f t="shared" si="0"/>
        <v>4</v>
      </c>
      <c r="K11" s="19">
        <f t="shared" si="0"/>
        <v>14</v>
      </c>
      <c r="L11" s="19">
        <f t="shared" si="0"/>
        <v>30</v>
      </c>
      <c r="M11" s="19">
        <f t="shared" si="0"/>
        <v>37</v>
      </c>
      <c r="N11" s="31">
        <f>PRODUCT(I11/O11)</f>
        <v>0.47717671558905195</v>
      </c>
      <c r="O11" s="32">
        <f t="shared" ref="O11:AE11" si="1">SUM(O4:O10)</f>
        <v>178.13107224871931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73.666666666666671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23</v>
      </c>
      <c r="L14" s="19" t="s">
        <v>24</v>
      </c>
      <c r="M14" s="19" t="s">
        <v>25</v>
      </c>
      <c r="N14" s="31" t="s">
        <v>31</v>
      </c>
      <c r="O14" s="25"/>
      <c r="P14" s="41" t="s">
        <v>45</v>
      </c>
      <c r="Q14" s="13"/>
      <c r="R14" s="13"/>
      <c r="S14" s="13"/>
      <c r="T14" s="68"/>
      <c r="U14" s="68"/>
      <c r="V14" s="68"/>
      <c r="W14" s="68"/>
      <c r="X14" s="68"/>
      <c r="Y14" s="13"/>
      <c r="Z14" s="13"/>
      <c r="AA14" s="13"/>
      <c r="AB14" s="13"/>
      <c r="AC14" s="13"/>
      <c r="AD14" s="13"/>
      <c r="AE14" s="13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32</v>
      </c>
      <c r="F15" s="27">
        <f>PRODUCT(F11)</f>
        <v>4</v>
      </c>
      <c r="G15" s="27">
        <f>PRODUCT(G11)</f>
        <v>33</v>
      </c>
      <c r="H15" s="27">
        <f>PRODUCT(H11)</f>
        <v>10</v>
      </c>
      <c r="I15" s="27">
        <f>PRODUCT(I11)</f>
        <v>85</v>
      </c>
      <c r="J15" s="1"/>
      <c r="K15" s="43">
        <f>PRODUCT((F15+G15)/E15)</f>
        <v>1.15625</v>
      </c>
      <c r="L15" s="43">
        <f>PRODUCT(H15/E15)</f>
        <v>0.3125</v>
      </c>
      <c r="M15" s="43">
        <f>PRODUCT(I15/E15)</f>
        <v>2.65625</v>
      </c>
      <c r="N15" s="30">
        <f>PRODUCT(N11)</f>
        <v>0.47717671558905195</v>
      </c>
      <c r="O15" s="25">
        <f>PRODUCT(O11)</f>
        <v>178.13107224871931</v>
      </c>
      <c r="P15" s="70" t="s">
        <v>46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5" t="s">
        <v>47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  <c r="AE16" s="78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5" t="s">
        <v>48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8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32</v>
      </c>
      <c r="F18" s="19">
        <f>SUM(F15:F17)</f>
        <v>4</v>
      </c>
      <c r="G18" s="19">
        <f>SUM(G15:G17)</f>
        <v>33</v>
      </c>
      <c r="H18" s="19">
        <f>SUM(H15:H17)</f>
        <v>10</v>
      </c>
      <c r="I18" s="19">
        <f>SUM(I15:I17)</f>
        <v>85</v>
      </c>
      <c r="J18" s="1"/>
      <c r="K18" s="55">
        <f>PRODUCT((F18+G18)/E18)</f>
        <v>1.15625</v>
      </c>
      <c r="L18" s="55">
        <f>PRODUCT(H18/E18)</f>
        <v>0.3125</v>
      </c>
      <c r="M18" s="55">
        <f>PRODUCT(I18/E18)</f>
        <v>2.65625</v>
      </c>
      <c r="N18" s="31">
        <f>PRODUCT(I18/O18)</f>
        <v>0.47717671558905195</v>
      </c>
      <c r="O18" s="25">
        <f>SUM(O15:O17)</f>
        <v>178.13107224871931</v>
      </c>
      <c r="P18" s="80" t="s">
        <v>49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3"/>
      <c r="AE18" s="83"/>
      <c r="AF18" s="8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32</v>
      </c>
      <c r="C20" s="1"/>
      <c r="D20" s="67" t="s">
        <v>53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67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2019-01-26T12:25:19Z</dcterms:modified>
</cp:coreProperties>
</file>