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M13" i="1"/>
  <c r="O12" i="1"/>
  <c r="M12" i="1"/>
  <c r="O11" i="1"/>
  <c r="M11" i="1"/>
  <c r="O10" i="1"/>
  <c r="O9" i="1"/>
  <c r="O14" i="1"/>
  <c r="O8" i="1"/>
  <c r="M8" i="1"/>
  <c r="M14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/>
  <c r="I21" i="1" s="1"/>
  <c r="H14" i="1"/>
  <c r="H18" i="1" s="1"/>
  <c r="G14" i="1"/>
  <c r="G18" i="1" s="1"/>
  <c r="G21" i="1" s="1"/>
  <c r="F14" i="1"/>
  <c r="F18" i="1" s="1"/>
  <c r="E14" i="1"/>
  <c r="E18" i="1" s="1"/>
  <c r="D15" i="1"/>
  <c r="O18" i="1"/>
  <c r="O21" i="1"/>
  <c r="N14" i="1"/>
  <c r="N18" i="1" s="1"/>
  <c r="N21" i="1" l="1"/>
  <c r="M18" i="1"/>
  <c r="E21" i="1"/>
  <c r="M21" i="1" s="1"/>
  <c r="K18" i="1"/>
  <c r="F21" i="1"/>
  <c r="K21" i="1" s="1"/>
  <c r="H21" i="1"/>
  <c r="L21" i="1" s="1"/>
  <c r="L18" i="1"/>
</calcChain>
</file>

<file path=xl/sharedStrings.xml><?xml version="1.0" encoding="utf-8"?>
<sst xmlns="http://schemas.openxmlformats.org/spreadsheetml/2006/main" count="126" uniqueCount="82">
  <si>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</si>
  <si>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</si>
  <si>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</si>
  <si>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</si>
  <si>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</si>
  <si>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</si>
  <si>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</si>
  <si>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</si>
  <si>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</si>
  <si>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</si>
  <si>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</si>
  <si>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</si>
  <si>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</si>
  <si>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</si>
  <si>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</si>
  <si>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</si>
  <si>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</si>
  <si>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</si>
  <si>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</si>
  <si>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</si>
  <si>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</si>
  <si>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</si>
  <si>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</si>
  <si>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</si>
  <si>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</si>
  <si>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</si>
  <si>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</si>
  <si>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</si>
  <si>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</si>
  <si>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</si>
  <si>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</si>
  <si>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</si>
  <si>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</si>
  <si>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</si>
  <si>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</si>
  <si>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</si>
  <si>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Turku-Pesis = Turku-Pesis (ent. Lännen Pallo)  (1949)</t>
  </si>
  <si>
    <t>AuMa = Aurajoen Maila  (1996)</t>
  </si>
  <si>
    <t>Pia Mäkinen</t>
  </si>
  <si>
    <t>11.</t>
  </si>
  <si>
    <t>Turku-Pesis</t>
  </si>
  <si>
    <t>superpesiskarsinta</t>
  </si>
  <si>
    <t>10.</t>
  </si>
  <si>
    <t>AuMa</t>
  </si>
  <si>
    <t>9.</t>
  </si>
  <si>
    <t>Manse PP</t>
  </si>
  <si>
    <t>22.4.1974</t>
  </si>
  <si>
    <t>ENSIMMÄISET</t>
  </si>
  <si>
    <t>Ottelu</t>
  </si>
  <si>
    <t>1.  ottelu</t>
  </si>
  <si>
    <t>Lyöty juoksu</t>
  </si>
  <si>
    <t>Tuotu juoksu</t>
  </si>
  <si>
    <t>Kunnari</t>
  </si>
  <si>
    <t>02.05. 1993  Tahko - Turku-Pesis  29-6</t>
  </si>
  <si>
    <t>2.  ottelu</t>
  </si>
  <si>
    <t>09.05. 1993  Turku-Pesis - YJ  11-13</t>
  </si>
  <si>
    <t xml:space="preserve">  19 v   0 kk 10 pv</t>
  </si>
  <si>
    <t xml:space="preserve">  19 v   0 kk 17 pv</t>
  </si>
  <si>
    <t>LP</t>
  </si>
  <si>
    <t>ykkössarja</t>
  </si>
  <si>
    <t>LP = Loimaan Palloilijat  (1931)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</si>
  <si>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</si>
  <si>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</si>
  <si>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</si>
  <si>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</si>
  <si>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</si>
  <si>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</si>
  <si>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</si>
  <si>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</si>
  <si>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</si>
  <si>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</si>
  <si>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</si>
  <si>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</si>
  <si>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</si>
  <si>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</si>
  <si>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</si>
  <si>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</si>
  <si>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</si>
  <si>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Jukka Pajala</t>
  </si>
  <si>
    <t>jok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</si>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</sst>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38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1989</v>
      </c>
      <c r="C4" s="82"/>
      <c r="D4" s="83" t="s">
        <v>58</v>
      </c>
      <c r="E4" s="82"/>
      <c r="F4" s="84" t="s">
        <v>59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1990</v>
      </c>
      <c r="C5" s="82"/>
      <c r="D5" s="83" t="s">
        <v>58</v>
      </c>
      <c r="E5" s="82"/>
      <c r="F5" s="84" t="s">
        <v>59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1991</v>
      </c>
      <c r="C6" s="27"/>
      <c r="D6" s="29"/>
      <c r="E6" s="27"/>
      <c r="F6" s="88"/>
      <c r="G6" s="33"/>
      <c r="H6" s="63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1992</v>
      </c>
      <c r="C7" s="27"/>
      <c r="D7" s="29"/>
      <c r="E7" s="27"/>
      <c r="F7" s="88"/>
      <c r="G7" s="33"/>
      <c r="H7" s="63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39</v>
      </c>
      <c r="D8" s="29" t="s">
        <v>40</v>
      </c>
      <c r="E8" s="59">
        <v>24</v>
      </c>
      <c r="F8" s="27">
        <v>2</v>
      </c>
      <c r="G8" s="27">
        <v>6</v>
      </c>
      <c r="H8" s="27">
        <v>9</v>
      </c>
      <c r="I8" s="27">
        <v>59</v>
      </c>
      <c r="J8" s="27">
        <v>20</v>
      </c>
      <c r="K8" s="27">
        <v>13</v>
      </c>
      <c r="L8" s="27">
        <v>18</v>
      </c>
      <c r="M8" s="27">
        <f>SUM(F8+G8)</f>
        <v>8</v>
      </c>
      <c r="N8" s="60">
        <v>0.39900000000000002</v>
      </c>
      <c r="O8" s="37">
        <f t="shared" ref="O8:O13" si="0">PRODUCT(I8/N8)</f>
        <v>147.86967418546365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1" t="s">
        <v>41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39</v>
      </c>
      <c r="D9" s="29" t="s">
        <v>40</v>
      </c>
      <c r="E9" s="59">
        <v>23</v>
      </c>
      <c r="F9" s="27">
        <v>4</v>
      </c>
      <c r="G9" s="27">
        <v>17</v>
      </c>
      <c r="H9" s="27">
        <v>13</v>
      </c>
      <c r="I9" s="27">
        <v>67</v>
      </c>
      <c r="J9" s="27">
        <v>10</v>
      </c>
      <c r="K9" s="27">
        <v>17</v>
      </c>
      <c r="L9" s="27">
        <v>19</v>
      </c>
      <c r="M9" s="27">
        <v>21</v>
      </c>
      <c r="N9" s="60">
        <v>0.44700000000000001</v>
      </c>
      <c r="O9" s="37">
        <f t="shared" si="0"/>
        <v>149.88814317673379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1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42</v>
      </c>
      <c r="D10" s="29" t="s">
        <v>40</v>
      </c>
      <c r="E10" s="59">
        <v>3</v>
      </c>
      <c r="F10" s="27">
        <v>0</v>
      </c>
      <c r="G10" s="27">
        <v>1</v>
      </c>
      <c r="H10" s="27">
        <v>0</v>
      </c>
      <c r="I10" s="27">
        <v>9</v>
      </c>
      <c r="J10" s="27">
        <v>2</v>
      </c>
      <c r="K10" s="27">
        <v>3</v>
      </c>
      <c r="L10" s="27">
        <v>3</v>
      </c>
      <c r="M10" s="27">
        <v>1</v>
      </c>
      <c r="N10" s="30">
        <v>0.6</v>
      </c>
      <c r="O10" s="37">
        <f t="shared" si="0"/>
        <v>15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1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42</v>
      </c>
      <c r="D11" s="29" t="s">
        <v>40</v>
      </c>
      <c r="E11" s="59">
        <v>24</v>
      </c>
      <c r="F11" s="27">
        <v>2</v>
      </c>
      <c r="G11" s="27">
        <v>9</v>
      </c>
      <c r="H11" s="27">
        <v>9</v>
      </c>
      <c r="I11" s="27">
        <v>61</v>
      </c>
      <c r="J11" s="27">
        <v>16</v>
      </c>
      <c r="K11" s="27">
        <v>21</v>
      </c>
      <c r="L11" s="27">
        <v>13</v>
      </c>
      <c r="M11" s="27">
        <f>PRODUCT(F11+G11)</f>
        <v>11</v>
      </c>
      <c r="N11" s="30">
        <v>0.45200000000000001</v>
      </c>
      <c r="O11" s="37">
        <f t="shared" si="0"/>
        <v>134.95575221238937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39</v>
      </c>
      <c r="D12" s="29" t="s">
        <v>43</v>
      </c>
      <c r="E12" s="59">
        <v>24</v>
      </c>
      <c r="F12" s="27">
        <v>3</v>
      </c>
      <c r="G12" s="27">
        <v>14</v>
      </c>
      <c r="H12" s="27">
        <v>19</v>
      </c>
      <c r="I12" s="27">
        <v>95</v>
      </c>
      <c r="J12" s="27">
        <v>22</v>
      </c>
      <c r="K12" s="27">
        <v>23</v>
      </c>
      <c r="L12" s="27">
        <v>33</v>
      </c>
      <c r="M12" s="27">
        <f>PRODUCT(F12+G12)</f>
        <v>17</v>
      </c>
      <c r="N12" s="30">
        <v>0.56399999999999995</v>
      </c>
      <c r="O12" s="37">
        <f t="shared" si="0"/>
        <v>168.43971631205676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1" t="s">
        <v>41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1998</v>
      </c>
      <c r="C13" s="27" t="s">
        <v>44</v>
      </c>
      <c r="D13" s="29" t="s">
        <v>45</v>
      </c>
      <c r="E13" s="59">
        <v>7</v>
      </c>
      <c r="F13" s="27">
        <v>0</v>
      </c>
      <c r="G13" s="27">
        <v>6</v>
      </c>
      <c r="H13" s="27">
        <v>2</v>
      </c>
      <c r="I13" s="27">
        <v>17</v>
      </c>
      <c r="J13" s="27">
        <v>4</v>
      </c>
      <c r="K13" s="27">
        <v>6</v>
      </c>
      <c r="L13" s="27">
        <v>1</v>
      </c>
      <c r="M13" s="27">
        <f>PRODUCT(F13+G13)</f>
        <v>6</v>
      </c>
      <c r="N13" s="30">
        <v>0.40500000000000003</v>
      </c>
      <c r="O13" s="37">
        <f t="shared" si="0"/>
        <v>41.975308641975303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SUM(E8:E13)</f>
        <v>105</v>
      </c>
      <c r="F14" s="19">
        <f t="shared" si="1"/>
        <v>11</v>
      </c>
      <c r="G14" s="19">
        <f t="shared" si="1"/>
        <v>53</v>
      </c>
      <c r="H14" s="19">
        <f t="shared" si="1"/>
        <v>52</v>
      </c>
      <c r="I14" s="19">
        <f t="shared" si="1"/>
        <v>308</v>
      </c>
      <c r="J14" s="19">
        <f t="shared" si="1"/>
        <v>74</v>
      </c>
      <c r="K14" s="19">
        <f t="shared" si="1"/>
        <v>83</v>
      </c>
      <c r="L14" s="19">
        <f t="shared" si="1"/>
        <v>87</v>
      </c>
      <c r="M14" s="19">
        <f t="shared" si="1"/>
        <v>64</v>
      </c>
      <c r="N14" s="31">
        <f>PRODUCT(I14/O14)</f>
        <v>0.46799364525500281</v>
      </c>
      <c r="O14" s="32">
        <f t="shared" ref="O14:AE14" si="2">SUM(O8:O13)</f>
        <v>658.12859452861881</v>
      </c>
      <c r="P14" s="19">
        <f t="shared" si="2"/>
        <v>0</v>
      </c>
      <c r="Q14" s="19">
        <f t="shared" si="2"/>
        <v>0</v>
      </c>
      <c r="R14" s="19">
        <f t="shared" si="2"/>
        <v>0</v>
      </c>
      <c r="S14" s="19">
        <f t="shared" si="2"/>
        <v>0</v>
      </c>
      <c r="T14" s="19">
        <f t="shared" si="2"/>
        <v>0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0</v>
      </c>
      <c r="AD14" s="19">
        <f t="shared" si="2"/>
        <v>0</v>
      </c>
      <c r="AE14" s="19">
        <f t="shared" si="2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232.33333333333331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47</v>
      </c>
      <c r="Q17" s="13"/>
      <c r="R17" s="13"/>
      <c r="S17" s="13"/>
      <c r="T17" s="62"/>
      <c r="U17" s="62"/>
      <c r="V17" s="62"/>
      <c r="W17" s="62"/>
      <c r="X17" s="62"/>
      <c r="Y17" s="13"/>
      <c r="Z17" s="13"/>
      <c r="AA17" s="13"/>
      <c r="AB17" s="12"/>
      <c r="AC17" s="13"/>
      <c r="AD17" s="13"/>
      <c r="AE17" s="13"/>
      <c r="AF17" s="6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2"/>
      <c r="E18" s="27">
        <f>PRODUCT(E14)</f>
        <v>105</v>
      </c>
      <c r="F18" s="27">
        <f>PRODUCT(F14)</f>
        <v>11</v>
      </c>
      <c r="G18" s="27">
        <f>PRODUCT(G14)</f>
        <v>53</v>
      </c>
      <c r="H18" s="27">
        <f>PRODUCT(H14)</f>
        <v>52</v>
      </c>
      <c r="I18" s="27">
        <f>PRODUCT(I14)</f>
        <v>308</v>
      </c>
      <c r="J18" s="1"/>
      <c r="K18" s="43">
        <f>PRODUCT((F18+G18)/E18)</f>
        <v>0.60952380952380958</v>
      </c>
      <c r="L18" s="43">
        <f>PRODUCT(H18/E18)</f>
        <v>0.49523809523809526</v>
      </c>
      <c r="M18" s="43">
        <f>PRODUCT(I18/E18)</f>
        <v>2.9333333333333331</v>
      </c>
      <c r="N18" s="30">
        <f>PRODUCT(N14)</f>
        <v>0.46799364525500281</v>
      </c>
      <c r="O18" s="25">
        <f>PRODUCT(O14)</f>
        <v>658.12859452861881</v>
      </c>
      <c r="P18" s="64" t="s">
        <v>48</v>
      </c>
      <c r="Q18" s="65"/>
      <c r="R18" s="65"/>
      <c r="S18" s="66" t="s">
        <v>53</v>
      </c>
      <c r="T18" s="66"/>
      <c r="U18" s="66"/>
      <c r="V18" s="66"/>
      <c r="W18" s="66"/>
      <c r="X18" s="66"/>
      <c r="Y18" s="66"/>
      <c r="Z18" s="66"/>
      <c r="AA18" s="66"/>
      <c r="AB18" s="67"/>
      <c r="AC18" s="66"/>
      <c r="AD18" s="68" t="s">
        <v>49</v>
      </c>
      <c r="AE18" s="68"/>
      <c r="AF18" s="69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0" t="s">
        <v>50</v>
      </c>
      <c r="Q19" s="71"/>
      <c r="R19" s="71"/>
      <c r="S19" s="72" t="s">
        <v>55</v>
      </c>
      <c r="T19" s="72"/>
      <c r="U19" s="72"/>
      <c r="V19" s="72"/>
      <c r="W19" s="72"/>
      <c r="X19" s="72"/>
      <c r="Y19" s="72"/>
      <c r="Z19" s="72"/>
      <c r="AA19" s="72"/>
      <c r="AB19" s="73"/>
      <c r="AC19" s="72"/>
      <c r="AD19" s="74" t="s">
        <v>54</v>
      </c>
      <c r="AE19" s="74"/>
      <c r="AF19" s="75" t="s">
        <v>57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0" t="s">
        <v>51</v>
      </c>
      <c r="Q20" s="71"/>
      <c r="R20" s="71"/>
      <c r="S20" s="72" t="s">
        <v>55</v>
      </c>
      <c r="T20" s="72"/>
      <c r="U20" s="72"/>
      <c r="V20" s="72"/>
      <c r="W20" s="72"/>
      <c r="X20" s="72"/>
      <c r="Y20" s="72"/>
      <c r="Z20" s="72"/>
      <c r="AA20" s="72"/>
      <c r="AB20" s="73"/>
      <c r="AC20" s="72"/>
      <c r="AD20" s="74" t="s">
        <v>54</v>
      </c>
      <c r="AE20" s="74"/>
      <c r="AF20" s="75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20</v>
      </c>
      <c r="C21" s="53"/>
      <c r="D21" s="54"/>
      <c r="E21" s="19">
        <f>SUM(E18:E20)</f>
        <v>105</v>
      </c>
      <c r="F21" s="19">
        <f>SUM(F18:F20)</f>
        <v>11</v>
      </c>
      <c r="G21" s="19">
        <f>SUM(G18:G20)</f>
        <v>53</v>
      </c>
      <c r="H21" s="19">
        <f>SUM(H18:H20)</f>
        <v>52</v>
      </c>
      <c r="I21" s="19">
        <f>SUM(I18:I20)</f>
        <v>308</v>
      </c>
      <c r="J21" s="1"/>
      <c r="K21" s="55">
        <f>PRODUCT((F21+G21)/E21)</f>
        <v>0.60952380952380958</v>
      </c>
      <c r="L21" s="55">
        <f>PRODUCT(H21/E21)</f>
        <v>0.49523809523809526</v>
      </c>
      <c r="M21" s="55">
        <f>PRODUCT(I21/E21)</f>
        <v>2.9333333333333331</v>
      </c>
      <c r="N21" s="31">
        <f>PRODUCT(I21/O21)</f>
        <v>0.46799364525500281</v>
      </c>
      <c r="O21" s="25">
        <f>SUM(O18:O20)</f>
        <v>658.12859452861881</v>
      </c>
      <c r="P21" s="76" t="s">
        <v>52</v>
      </c>
      <c r="Q21" s="77"/>
      <c r="R21" s="77"/>
      <c r="S21" s="78" t="s">
        <v>55</v>
      </c>
      <c r="T21" s="78"/>
      <c r="U21" s="78"/>
      <c r="V21" s="78"/>
      <c r="W21" s="78"/>
      <c r="X21" s="78"/>
      <c r="Y21" s="78"/>
      <c r="Z21" s="78"/>
      <c r="AA21" s="78"/>
      <c r="AB21" s="79"/>
      <c r="AC21" s="78"/>
      <c r="AD21" s="80" t="s">
        <v>54</v>
      </c>
      <c r="AE21" s="80"/>
      <c r="AF21" s="81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58" t="s">
        <v>60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58" t="s">
        <v>36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35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89" t="s">
        <v>61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6"/>
      <c r="Y1" s="92"/>
      <c r="Z1" s="92"/>
      <c r="AA1" s="92"/>
      <c r="AB1" s="92"/>
      <c r="AC1" s="92"/>
      <c r="AD1" s="92"/>
    </row>
    <row r="2" spans="1:30" x14ac:dyDescent="0.25">
      <c r="A2" s="9"/>
      <c r="B2" s="114" t="s">
        <v>38</v>
      </c>
      <c r="C2" s="115" t="s">
        <v>46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63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62</v>
      </c>
      <c r="C3" s="23" t="s">
        <v>63</v>
      </c>
      <c r="D3" s="96" t="s">
        <v>64</v>
      </c>
      <c r="E3" s="97" t="s">
        <v>1</v>
      </c>
      <c r="F3" s="25"/>
      <c r="G3" s="98" t="s">
        <v>65</v>
      </c>
      <c r="H3" s="99" t="s">
        <v>66</v>
      </c>
      <c r="I3" s="99" t="s">
        <v>31</v>
      </c>
      <c r="J3" s="18" t="s">
        <v>67</v>
      </c>
      <c r="K3" s="100" t="s">
        <v>68</v>
      </c>
      <c r="L3" s="100" t="s">
        <v>69</v>
      </c>
      <c r="M3" s="98" t="s">
        <v>70</v>
      </c>
      <c r="N3" s="98" t="s">
        <v>30</v>
      </c>
      <c r="O3" s="99" t="s">
        <v>71</v>
      </c>
      <c r="P3" s="98" t="s">
        <v>66</v>
      </c>
      <c r="Q3" s="98" t="s">
        <v>3</v>
      </c>
      <c r="R3" s="98">
        <v>1</v>
      </c>
      <c r="S3" s="98">
        <v>2</v>
      </c>
      <c r="T3" s="98">
        <v>3</v>
      </c>
      <c r="U3" s="98" t="s">
        <v>72</v>
      </c>
      <c r="V3" s="18" t="s">
        <v>21</v>
      </c>
      <c r="W3" s="17" t="s">
        <v>73</v>
      </c>
      <c r="X3" s="17" t="s">
        <v>74</v>
      </c>
      <c r="Y3" s="92"/>
      <c r="Z3" s="92"/>
      <c r="AA3" s="92"/>
      <c r="AB3" s="92"/>
      <c r="AC3" s="92"/>
      <c r="AD3" s="92"/>
    </row>
    <row r="4" spans="1:30" x14ac:dyDescent="0.25">
      <c r="A4" s="9"/>
      <c r="B4" s="101" t="s">
        <v>76</v>
      </c>
      <c r="C4" s="123" t="s">
        <v>77</v>
      </c>
      <c r="D4" s="101" t="s">
        <v>75</v>
      </c>
      <c r="E4" s="124"/>
      <c r="F4" s="125"/>
      <c r="G4" s="102"/>
      <c r="H4" s="103"/>
      <c r="I4" s="103">
        <v>1</v>
      </c>
      <c r="J4" s="104"/>
      <c r="K4" s="104" t="s">
        <v>79</v>
      </c>
      <c r="L4" s="104"/>
      <c r="M4" s="104">
        <v>1</v>
      </c>
      <c r="N4" s="102"/>
      <c r="O4" s="103"/>
      <c r="P4" s="102"/>
      <c r="Q4" s="126" t="s">
        <v>80</v>
      </c>
      <c r="R4" s="126"/>
      <c r="S4" s="126"/>
      <c r="T4" s="126"/>
      <c r="U4" s="126"/>
      <c r="V4" s="105" t="s">
        <v>81</v>
      </c>
      <c r="W4" s="106" t="s">
        <v>78</v>
      </c>
      <c r="X4" s="102">
        <v>1502</v>
      </c>
      <c r="Y4" s="92"/>
      <c r="Z4" s="92"/>
      <c r="AA4" s="92"/>
      <c r="AB4" s="92"/>
      <c r="AC4" s="92"/>
      <c r="AD4" s="92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92"/>
      <c r="Z5" s="92"/>
      <c r="AA5" s="92"/>
      <c r="AB5" s="92"/>
      <c r="AC5" s="92"/>
      <c r="AD5" s="92"/>
    </row>
    <row r="6" spans="1:30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2019-01-26T14:46:01Z</dcterms:modified>
</cp:coreProperties>
</file>