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7" i="1" l="1"/>
  <c r="L17" i="1"/>
  <c r="N17" i="1"/>
  <c r="M17" i="1"/>
  <c r="I16" i="1"/>
  <c r="I19" i="1" s="1"/>
  <c r="D13" i="1"/>
  <c r="O12" i="1"/>
  <c r="O16" i="1" s="1"/>
  <c r="O19" i="1" s="1"/>
  <c r="N19" i="1" s="1"/>
  <c r="E19" i="1"/>
  <c r="F19" i="1"/>
  <c r="K16" i="1"/>
  <c r="H19" i="1"/>
  <c r="L16" i="1"/>
  <c r="G19" i="1"/>
  <c r="M19" i="1" l="1"/>
  <c r="M16" i="1"/>
  <c r="L19" i="1"/>
  <c r="N12" i="1"/>
  <c r="N16" i="1" s="1"/>
  <c r="K19" i="1"/>
</calcChain>
</file>

<file path=xl/sharedStrings.xml><?xml version="1.0" encoding="utf-8"?>
<sst xmlns="http://schemas.openxmlformats.org/spreadsheetml/2006/main" count="88" uniqueCount="60">
  <si>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</si>
  <si>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</si>
  <si>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</si>
  <si>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</si>
  <si>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</si>
  <si>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</si>
  <si>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</si>
  <si>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</si>
  <si>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</si>
  <si>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</si>
  <si>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</si>
  <si>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</si>
  <si>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</si>
  <si>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</si>
  <si>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</si>
  <si>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</si>
  <si>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</si>
  <si>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</si>
  <si>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</si>
  <si>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</si>
  <si>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</si>
  <si>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</si>
  <si>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</si>
  <si>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</si>
  <si>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</si>
  <si>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</si>
  <si>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</si>
  <si>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</si>
  <si>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</si>
  <si>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</si>
  <si>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</si>
  <si>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</si>
  <si>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</si>
  <si>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</si>
  <si>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</si>
  <si>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</si>
  <si>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</si>
  <si>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</si>
  <si>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suomensarja</t>
  </si>
  <si>
    <t xml:space="preserve">Lyöty </t>
  </si>
  <si>
    <t xml:space="preserve">Tuotu </t>
  </si>
  <si>
    <t>SMJ</t>
  </si>
  <si>
    <t>SMJ  2</t>
  </si>
  <si>
    <t>SMJ = Seinäjoen Maila-Jussit  (1932),  kasvattajaseura</t>
  </si>
  <si>
    <t>13.11.1998   Seinäjoki</t>
  </si>
  <si>
    <t>Maiju Mäntylä</t>
  </si>
  <si>
    <t>ykköspesis</t>
  </si>
  <si>
    <t>NJ</t>
  </si>
  <si>
    <t>NJ = Nurmon Jymy  (1925)</t>
  </si>
  <si>
    <t>11.05. 2019  SMJ - Pesäkarhut  0-2  (1-4, 2-10)</t>
  </si>
  <si>
    <t>3.  ottelu</t>
  </si>
  <si>
    <t>6.  ottelu</t>
  </si>
  <si>
    <t>19.05. 2019  SMJ - Pesä Ysit  1-2  (3-2, 3-5, 0-1)</t>
  </si>
  <si>
    <t>30.05. 2019  SMJ - MyVe  2-0  (7-3, 13-3)</t>
  </si>
  <si>
    <t>20 v  6 kk 17 pv</t>
  </si>
  <si>
    <t>20 v  6 kk   6 pv</t>
  </si>
  <si>
    <t>20 v  4 kk 28 pv</t>
  </si>
  <si>
    <t>5.</t>
  </si>
  <si>
    <t xml:space="preserve"> Vuoden tulokas  2019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</si>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</sst>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9" customWidth="1"/>
    <col min="4" max="4" width="10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4" customWidth="1"/>
    <col min="32" max="32" width="6.7109375" style="24" customWidth="1"/>
    <col min="33" max="16384" width="9.140625" style="24"/>
  </cols>
  <sheetData>
    <row r="1" spans="1:38" s="9" customFormat="1" ht="15" customHeight="1" x14ac:dyDescent="0.25">
      <c r="A1" s="1"/>
      <c r="B1" s="2" t="s">
        <v>45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8" ht="15" customHeight="1" x14ac:dyDescent="0.2">
      <c r="A4" s="1"/>
      <c r="B4" s="63">
        <v>2013</v>
      </c>
      <c r="C4" s="63"/>
      <c r="D4" s="64" t="s">
        <v>42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3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25"/>
      <c r="AE4" s="25"/>
      <c r="AF4" s="62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25">
        <v>2014</v>
      </c>
      <c r="C5" s="25"/>
      <c r="D5" s="26"/>
      <c r="E5" s="25"/>
      <c r="F5" s="74"/>
      <c r="G5" s="30"/>
      <c r="H5" s="75"/>
      <c r="I5" s="25"/>
      <c r="J5" s="25"/>
      <c r="K5" s="25"/>
      <c r="L5" s="25"/>
      <c r="M5" s="25"/>
      <c r="N5" s="25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25"/>
      <c r="AE5" s="25"/>
      <c r="AF5" s="62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63">
        <v>2015</v>
      </c>
      <c r="C6" s="63"/>
      <c r="D6" s="64" t="s">
        <v>47</v>
      </c>
      <c r="E6" s="63"/>
      <c r="F6" s="65" t="s">
        <v>38</v>
      </c>
      <c r="G6" s="66"/>
      <c r="H6" s="67"/>
      <c r="I6" s="63"/>
      <c r="J6" s="63"/>
      <c r="K6" s="63"/>
      <c r="L6" s="63"/>
      <c r="M6" s="63"/>
      <c r="N6" s="63"/>
      <c r="O6" s="23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25"/>
      <c r="AE6" s="25"/>
      <c r="AF6" s="62"/>
      <c r="AG6" s="8"/>
      <c r="AH6" s="8"/>
      <c r="AI6" s="8"/>
      <c r="AJ6" s="8"/>
      <c r="AK6" s="8"/>
      <c r="AL6" s="8"/>
    </row>
    <row r="7" spans="1:38" ht="15" customHeight="1" x14ac:dyDescent="0.2">
      <c r="A7" s="1"/>
      <c r="B7" s="63">
        <v>2016</v>
      </c>
      <c r="C7" s="63"/>
      <c r="D7" s="64" t="s">
        <v>47</v>
      </c>
      <c r="E7" s="63"/>
      <c r="F7" s="65" t="s">
        <v>38</v>
      </c>
      <c r="G7" s="66"/>
      <c r="H7" s="67"/>
      <c r="I7" s="63"/>
      <c r="J7" s="63"/>
      <c r="K7" s="63"/>
      <c r="L7" s="63"/>
      <c r="M7" s="63"/>
      <c r="N7" s="63"/>
      <c r="O7" s="23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25"/>
      <c r="AE7" s="25"/>
      <c r="AF7" s="62"/>
      <c r="AG7" s="8"/>
      <c r="AH7" s="8"/>
      <c r="AI7" s="8"/>
      <c r="AJ7" s="8"/>
      <c r="AK7" s="8"/>
      <c r="AL7" s="8"/>
    </row>
    <row r="8" spans="1:38" ht="15" customHeight="1" x14ac:dyDescent="0.2">
      <c r="A8" s="1"/>
      <c r="B8" s="68">
        <v>2017</v>
      </c>
      <c r="C8" s="68"/>
      <c r="D8" s="69" t="s">
        <v>47</v>
      </c>
      <c r="E8" s="68"/>
      <c r="F8" s="70" t="s">
        <v>46</v>
      </c>
      <c r="G8" s="71"/>
      <c r="H8" s="72"/>
      <c r="I8" s="68"/>
      <c r="J8" s="68"/>
      <c r="K8" s="68"/>
      <c r="L8" s="68"/>
      <c r="M8" s="68"/>
      <c r="N8" s="73"/>
      <c r="O8" s="23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25"/>
      <c r="AE8" s="25"/>
      <c r="AF8" s="62"/>
      <c r="AG8" s="8"/>
      <c r="AH8" s="8"/>
      <c r="AI8" s="8"/>
      <c r="AJ8" s="8"/>
      <c r="AK8" s="8"/>
      <c r="AL8" s="8"/>
    </row>
    <row r="9" spans="1:38" ht="15" customHeight="1" x14ac:dyDescent="0.2">
      <c r="A9" s="1"/>
      <c r="B9" s="68">
        <v>2018</v>
      </c>
      <c r="C9" s="68"/>
      <c r="D9" s="69" t="s">
        <v>47</v>
      </c>
      <c r="E9" s="68"/>
      <c r="F9" s="70" t="s">
        <v>46</v>
      </c>
      <c r="G9" s="71"/>
      <c r="H9" s="72"/>
      <c r="I9" s="68"/>
      <c r="J9" s="68"/>
      <c r="K9" s="68"/>
      <c r="L9" s="68"/>
      <c r="M9" s="68"/>
      <c r="N9" s="73"/>
      <c r="O9" s="23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25"/>
      <c r="AE9" s="25"/>
      <c r="AF9" s="62"/>
      <c r="AG9" s="8"/>
      <c r="AH9" s="8"/>
      <c r="AI9" s="8"/>
      <c r="AJ9" s="8"/>
      <c r="AK9" s="8"/>
      <c r="AL9" s="8"/>
    </row>
    <row r="10" spans="1:38" ht="15" customHeight="1" x14ac:dyDescent="0.2">
      <c r="A10" s="1"/>
      <c r="B10" s="25">
        <v>2019</v>
      </c>
      <c r="C10" s="25" t="s">
        <v>57</v>
      </c>
      <c r="D10" s="26" t="s">
        <v>41</v>
      </c>
      <c r="E10" s="25">
        <v>24</v>
      </c>
      <c r="F10" s="25">
        <v>1</v>
      </c>
      <c r="G10" s="25">
        <v>3</v>
      </c>
      <c r="H10" s="25">
        <v>28</v>
      </c>
      <c r="I10" s="25">
        <v>86</v>
      </c>
      <c r="J10" s="25">
        <v>56</v>
      </c>
      <c r="K10" s="25">
        <v>19</v>
      </c>
      <c r="L10" s="25">
        <v>7</v>
      </c>
      <c r="M10" s="25">
        <v>4</v>
      </c>
      <c r="N10" s="27">
        <v>0.58108108108108103</v>
      </c>
      <c r="O10" s="28">
        <v>148</v>
      </c>
      <c r="P10" s="25">
        <v>4</v>
      </c>
      <c r="Q10" s="25">
        <v>0</v>
      </c>
      <c r="R10" s="25">
        <v>0</v>
      </c>
      <c r="S10" s="25">
        <v>4</v>
      </c>
      <c r="T10" s="25">
        <v>18</v>
      </c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8" ht="15" customHeight="1" x14ac:dyDescent="0.2">
      <c r="A11" s="1"/>
      <c r="B11" s="25">
        <v>2020</v>
      </c>
      <c r="C11" s="25" t="s">
        <v>59</v>
      </c>
      <c r="D11" s="26" t="s">
        <v>41</v>
      </c>
      <c r="E11" s="25">
        <v>13</v>
      </c>
      <c r="F11" s="25">
        <v>3</v>
      </c>
      <c r="G11" s="25">
        <v>4</v>
      </c>
      <c r="H11" s="25">
        <v>17</v>
      </c>
      <c r="I11" s="25">
        <v>60</v>
      </c>
      <c r="J11" s="25">
        <v>13</v>
      </c>
      <c r="K11" s="25">
        <v>29</v>
      </c>
      <c r="L11" s="25">
        <v>11</v>
      </c>
      <c r="M11" s="25">
        <v>7</v>
      </c>
      <c r="N11" s="27">
        <v>0.58799999999999997</v>
      </c>
      <c r="O11" s="28">
        <v>102</v>
      </c>
      <c r="P11" s="25">
        <v>3</v>
      </c>
      <c r="Q11" s="25">
        <v>0</v>
      </c>
      <c r="R11" s="25">
        <v>1</v>
      </c>
      <c r="S11" s="25">
        <v>0</v>
      </c>
      <c r="T11" s="25">
        <v>9</v>
      </c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8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37</v>
      </c>
      <c r="F12" s="18">
        <f t="shared" si="0"/>
        <v>4</v>
      </c>
      <c r="G12" s="18">
        <f t="shared" si="0"/>
        <v>7</v>
      </c>
      <c r="H12" s="18">
        <f t="shared" si="0"/>
        <v>45</v>
      </c>
      <c r="I12" s="18">
        <f t="shared" si="0"/>
        <v>146</v>
      </c>
      <c r="J12" s="18">
        <f t="shared" si="0"/>
        <v>69</v>
      </c>
      <c r="K12" s="18">
        <f t="shared" si="0"/>
        <v>48</v>
      </c>
      <c r="L12" s="18">
        <f t="shared" si="0"/>
        <v>18</v>
      </c>
      <c r="M12" s="18">
        <f t="shared" si="0"/>
        <v>11</v>
      </c>
      <c r="N12" s="31">
        <f>PRODUCT(I12/O12)</f>
        <v>0.58399999999999996</v>
      </c>
      <c r="O12" s="32">
        <f t="shared" ref="O12:AE12" si="1">SUM(O4:O11)</f>
        <v>250</v>
      </c>
      <c r="P12" s="18">
        <f t="shared" si="1"/>
        <v>7</v>
      </c>
      <c r="Q12" s="18">
        <f t="shared" si="1"/>
        <v>0</v>
      </c>
      <c r="R12" s="18">
        <f t="shared" si="1"/>
        <v>1</v>
      </c>
      <c r="S12" s="18">
        <f t="shared" si="1"/>
        <v>4</v>
      </c>
      <c r="T12" s="18">
        <f t="shared" si="1"/>
        <v>27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8"/>
      <c r="AG12" s="8"/>
      <c r="AH12" s="8"/>
      <c r="AI12" s="8"/>
      <c r="AJ12" s="8"/>
      <c r="AK12" s="8"/>
    </row>
    <row r="13" spans="1:38" s="9" customFormat="1" ht="15" customHeight="1" x14ac:dyDescent="0.2">
      <c r="A13" s="1"/>
      <c r="B13" s="26" t="s">
        <v>2</v>
      </c>
      <c r="C13" s="30"/>
      <c r="D13" s="33">
        <f>SUM(F12:H12)+((I12-F12-G12)/3)+(E12/3)+(Z12*25)+(AA12*25)+(AB12*10)+(AC12*25)+(AD12*20)+(AE12*15)</f>
        <v>113.33333333333333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8"/>
      <c r="AG13" s="8"/>
      <c r="AH13" s="8"/>
      <c r="AI13" s="8"/>
      <c r="AJ13" s="8"/>
      <c r="AK13" s="8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8"/>
      <c r="AG14" s="8"/>
      <c r="AH14" s="8"/>
      <c r="AI14" s="8"/>
      <c r="AJ14" s="8"/>
      <c r="AK14" s="8"/>
    </row>
    <row r="15" spans="1:38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28</v>
      </c>
      <c r="L15" s="18" t="s">
        <v>29</v>
      </c>
      <c r="M15" s="18" t="s">
        <v>30</v>
      </c>
      <c r="N15" s="31" t="s">
        <v>35</v>
      </c>
      <c r="O15" s="23"/>
      <c r="P15" s="39" t="s">
        <v>36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2"/>
      <c r="AC15" s="12"/>
      <c r="AD15" s="12"/>
      <c r="AE15" s="41"/>
      <c r="AF15" s="8"/>
      <c r="AG15" s="8"/>
      <c r="AH15" s="8"/>
      <c r="AI15" s="8"/>
      <c r="AJ15" s="8"/>
      <c r="AK15" s="8"/>
    </row>
    <row r="16" spans="1:38" ht="15" customHeight="1" x14ac:dyDescent="0.2">
      <c r="A16" s="1"/>
      <c r="B16" s="39" t="s">
        <v>17</v>
      </c>
      <c r="C16" s="12"/>
      <c r="D16" s="41"/>
      <c r="E16" s="25">
        <f>PRODUCT(E12)</f>
        <v>37</v>
      </c>
      <c r="F16" s="25">
        <f>PRODUCT(F12)</f>
        <v>4</v>
      </c>
      <c r="G16" s="25">
        <f>PRODUCT(G12)</f>
        <v>7</v>
      </c>
      <c r="H16" s="25">
        <f>PRODUCT(H12)</f>
        <v>45</v>
      </c>
      <c r="I16" s="25">
        <f>PRODUCT(I12)</f>
        <v>146</v>
      </c>
      <c r="J16" s="1"/>
      <c r="K16" s="42">
        <f>PRODUCT((F16+G16)/E16)</f>
        <v>0.29729729729729731</v>
      </c>
      <c r="L16" s="42">
        <f>PRODUCT(H16/E16)</f>
        <v>1.2162162162162162</v>
      </c>
      <c r="M16" s="42">
        <f>PRODUCT(I16/E16)</f>
        <v>3.9459459459459461</v>
      </c>
      <c r="N16" s="43">
        <f>PRODUCT(N12)</f>
        <v>0.58399999999999996</v>
      </c>
      <c r="O16" s="23">
        <f>PRODUCT(O12)</f>
        <v>250</v>
      </c>
      <c r="P16" s="78" t="s">
        <v>21</v>
      </c>
      <c r="Q16" s="79"/>
      <c r="R16" s="80" t="s">
        <v>49</v>
      </c>
      <c r="S16" s="81"/>
      <c r="T16" s="81"/>
      <c r="U16" s="81"/>
      <c r="V16" s="81"/>
      <c r="W16" s="81"/>
      <c r="X16" s="81"/>
      <c r="Y16" s="81"/>
      <c r="Z16" s="81"/>
      <c r="AA16" s="82" t="s">
        <v>22</v>
      </c>
      <c r="AB16" s="81"/>
      <c r="AC16" s="83" t="s">
        <v>56</v>
      </c>
      <c r="AD16" s="81"/>
      <c r="AE16" s="84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5">
        <f>PRODUCT(P12)</f>
        <v>7</v>
      </c>
      <c r="F17" s="25">
        <f>PRODUCT(Q12)</f>
        <v>0</v>
      </c>
      <c r="G17" s="25">
        <f>PRODUCT(R12)</f>
        <v>1</v>
      </c>
      <c r="H17" s="25">
        <f>PRODUCT(S12)</f>
        <v>4</v>
      </c>
      <c r="I17" s="25">
        <f>PRODUCT(T12)</f>
        <v>27</v>
      </c>
      <c r="J17" s="1"/>
      <c r="K17" s="42">
        <f>PRODUCT((F17+G17)/E17)</f>
        <v>0.14285714285714285</v>
      </c>
      <c r="L17" s="42">
        <f>PRODUCT(H17/E17)</f>
        <v>0.5714285714285714</v>
      </c>
      <c r="M17" s="42">
        <f>PRODUCT(I17/E17)</f>
        <v>3.8571428571428572</v>
      </c>
      <c r="N17" s="27">
        <f>PRODUCT(I17/O17)</f>
        <v>0.55102040816326525</v>
      </c>
      <c r="O17" s="23">
        <v>49</v>
      </c>
      <c r="P17" s="85" t="s">
        <v>39</v>
      </c>
      <c r="Q17" s="86"/>
      <c r="R17" s="80" t="s">
        <v>53</v>
      </c>
      <c r="S17" s="80"/>
      <c r="T17" s="80"/>
      <c r="U17" s="80"/>
      <c r="V17" s="80"/>
      <c r="W17" s="80"/>
      <c r="X17" s="80"/>
      <c r="Y17" s="80"/>
      <c r="Z17" s="80"/>
      <c r="AA17" s="87" t="s">
        <v>51</v>
      </c>
      <c r="AB17" s="80"/>
      <c r="AC17" s="88" t="s">
        <v>54</v>
      </c>
      <c r="AD17" s="80"/>
      <c r="AE17" s="89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9"/>
      <c r="F18" s="29"/>
      <c r="G18" s="29"/>
      <c r="H18" s="29"/>
      <c r="I18" s="29"/>
      <c r="J18" s="1"/>
      <c r="K18" s="50"/>
      <c r="L18" s="50"/>
      <c r="M18" s="50"/>
      <c r="N18" s="51"/>
      <c r="O18" s="23"/>
      <c r="P18" s="85" t="s">
        <v>40</v>
      </c>
      <c r="Q18" s="86"/>
      <c r="R18" s="80" t="s">
        <v>52</v>
      </c>
      <c r="S18" s="80"/>
      <c r="T18" s="80"/>
      <c r="U18" s="80"/>
      <c r="V18" s="80"/>
      <c r="W18" s="80"/>
      <c r="X18" s="80"/>
      <c r="Y18" s="80"/>
      <c r="Z18" s="80"/>
      <c r="AA18" s="87" t="s">
        <v>50</v>
      </c>
      <c r="AB18" s="80"/>
      <c r="AC18" s="88" t="s">
        <v>55</v>
      </c>
      <c r="AD18" s="80"/>
      <c r="AE18" s="89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44</v>
      </c>
      <c r="F19" s="18">
        <f>SUM(F16:F18)</f>
        <v>4</v>
      </c>
      <c r="G19" s="18">
        <f>SUM(G16:G18)</f>
        <v>8</v>
      </c>
      <c r="H19" s="18">
        <f>SUM(H16:H18)</f>
        <v>49</v>
      </c>
      <c r="I19" s="18">
        <f>SUM(I16:I18)</f>
        <v>173</v>
      </c>
      <c r="J19" s="1"/>
      <c r="K19" s="55">
        <f>PRODUCT((F19+G19)/E19)</f>
        <v>0.27272727272727271</v>
      </c>
      <c r="L19" s="55">
        <f>PRODUCT(H19/E19)</f>
        <v>1.1136363636363635</v>
      </c>
      <c r="M19" s="55">
        <f>PRODUCT(I19/E19)</f>
        <v>3.9318181818181817</v>
      </c>
      <c r="N19" s="31">
        <f>PRODUCT(I19/O19)</f>
        <v>0.57859531772575246</v>
      </c>
      <c r="O19" s="23">
        <f>SUM(O16:O18)</f>
        <v>299</v>
      </c>
      <c r="P19" s="90" t="s">
        <v>23</v>
      </c>
      <c r="Q19" s="91"/>
      <c r="R19" s="92" t="s">
        <v>53</v>
      </c>
      <c r="S19" s="92"/>
      <c r="T19" s="92"/>
      <c r="U19" s="92"/>
      <c r="V19" s="92"/>
      <c r="W19" s="92"/>
      <c r="X19" s="92"/>
      <c r="Y19" s="92"/>
      <c r="Z19" s="92"/>
      <c r="AA19" s="93" t="s">
        <v>51</v>
      </c>
      <c r="AB19" s="92"/>
      <c r="AC19" s="94" t="s">
        <v>54</v>
      </c>
      <c r="AD19" s="92"/>
      <c r="AE19" s="95"/>
      <c r="AF19" s="8"/>
      <c r="AG19" s="8"/>
      <c r="AH19" s="8"/>
      <c r="AI19" s="8"/>
      <c r="AJ19" s="8"/>
      <c r="AK19" s="8"/>
    </row>
    <row r="20" spans="1:37" s="9" customFormat="1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3"/>
      <c r="P20" s="1"/>
      <c r="Q20" s="37"/>
      <c r="R20" s="1"/>
      <c r="S20" s="1"/>
      <c r="T20" s="23"/>
      <c r="U20" s="23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39" t="s">
        <v>58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76"/>
      <c r="O21" s="11"/>
      <c r="P21" s="12"/>
      <c r="Q21" s="12"/>
      <c r="R21" s="12"/>
      <c r="S21" s="12"/>
      <c r="T21" s="11"/>
      <c r="U21" s="11"/>
      <c r="V21" s="77"/>
      <c r="W21" s="12"/>
      <c r="X21" s="12"/>
      <c r="Y21" s="12"/>
      <c r="Z21" s="12"/>
      <c r="AA21" s="12"/>
      <c r="AB21" s="12"/>
      <c r="AC21" s="12"/>
      <c r="AD21" s="12"/>
      <c r="AE21" s="41"/>
      <c r="AF21" s="8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3"/>
      <c r="P22" s="1"/>
      <c r="Q22" s="37"/>
      <c r="R22" s="1"/>
      <c r="S22" s="1"/>
      <c r="T22" s="23"/>
      <c r="U22" s="23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61"/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1"/>
      <c r="Q27" s="37"/>
      <c r="R27" s="1"/>
      <c r="S27" s="1"/>
      <c r="T27" s="23"/>
      <c r="U27" s="23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8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8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8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8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8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7"/>
      <c r="N38" s="57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7"/>
      <c r="N39" s="57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7"/>
      <c r="N40" s="57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57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57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7"/>
      <c r="N44" s="57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7"/>
      <c r="N45" s="57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7"/>
      <c r="N46" s="57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7"/>
      <c r="N47" s="57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57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7"/>
      <c r="N49" s="57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7"/>
      <c r="N50" s="57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7"/>
      <c r="N51" s="57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7"/>
      <c r="N52" s="57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7"/>
      <c r="N53" s="57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7"/>
      <c r="N54" s="57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7"/>
      <c r="N55" s="57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7"/>
      <c r="N56" s="57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7"/>
      <c r="N57" s="57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7"/>
      <c r="N58" s="57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7"/>
      <c r="N59" s="57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7"/>
      <c r="N60" s="57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7"/>
      <c r="N61" s="57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7"/>
      <c r="N62" s="57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7"/>
      <c r="N63" s="57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7"/>
      <c r="N64" s="57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7"/>
      <c r="N65" s="57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7"/>
      <c r="N66" s="57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7"/>
      <c r="N67" s="57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7"/>
      <c r="N68" s="57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7"/>
      <c r="N69" s="57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7"/>
      <c r="N70" s="57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7"/>
      <c r="N71" s="57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7"/>
      <c r="N72" s="57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7"/>
      <c r="N73" s="57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8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7"/>
      <c r="N74" s="57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8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7"/>
      <c r="N75" s="57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8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7"/>
      <c r="N76" s="57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8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7"/>
      <c r="N77" s="57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8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7"/>
      <c r="N78" s="57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8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7"/>
      <c r="N79" s="57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8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7"/>
      <c r="N80" s="57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8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7"/>
      <c r="N81" s="57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8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7"/>
      <c r="N82" s="57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8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7"/>
      <c r="N83" s="57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8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7"/>
      <c r="N84" s="57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8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7"/>
      <c r="N85" s="57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8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7"/>
      <c r="N86" s="57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8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7"/>
      <c r="N87" s="57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8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7"/>
      <c r="N88" s="57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8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7"/>
      <c r="N89" s="57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8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7"/>
      <c r="N90" s="57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8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7"/>
      <c r="N91" s="57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8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7"/>
      <c r="N92" s="57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8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7"/>
      <c r="N93" s="57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8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7"/>
      <c r="N94" s="57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8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7"/>
      <c r="N95" s="57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8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7"/>
      <c r="N96" s="57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8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7"/>
      <c r="N97" s="57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8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7"/>
      <c r="N98" s="57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8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7"/>
      <c r="N99" s="57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8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7"/>
      <c r="N100" s="57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8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7"/>
      <c r="N101" s="57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8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7"/>
      <c r="N102" s="57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8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7"/>
      <c r="N103" s="57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8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7"/>
      <c r="N104" s="57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8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7"/>
      <c r="N105" s="57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8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7"/>
      <c r="N106" s="57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8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7"/>
      <c r="N107" s="57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8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7"/>
      <c r="N108" s="57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8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7"/>
      <c r="N109" s="57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8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7"/>
      <c r="N110" s="57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8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7"/>
      <c r="N111" s="57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8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7"/>
      <c r="N112" s="57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8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7"/>
      <c r="N113" s="57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8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7"/>
      <c r="N114" s="57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8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7"/>
      <c r="N115" s="57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8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7"/>
      <c r="N116" s="57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8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7"/>
      <c r="N117" s="57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8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7"/>
      <c r="N118" s="57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8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7"/>
      <c r="N119" s="57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8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7"/>
      <c r="N120" s="57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8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7"/>
      <c r="N121" s="57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8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7"/>
      <c r="N122" s="57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8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7"/>
      <c r="N123" s="57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8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7"/>
      <c r="N124" s="57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8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7"/>
      <c r="N125" s="57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8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7"/>
      <c r="N126" s="57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8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7"/>
      <c r="N127" s="57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8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7"/>
      <c r="N128" s="57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8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7"/>
      <c r="N129" s="57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8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7"/>
      <c r="N130" s="57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8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7"/>
      <c r="N131" s="57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8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7"/>
      <c r="N132" s="57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8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7"/>
      <c r="N133" s="57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8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7"/>
      <c r="N134" s="57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8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7"/>
      <c r="N135" s="57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8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7"/>
      <c r="N136" s="57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8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7"/>
      <c r="N137" s="57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8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7"/>
      <c r="N138" s="57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8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7"/>
      <c r="N139" s="57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8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7"/>
      <c r="N140" s="57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8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7"/>
      <c r="N141" s="57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8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7"/>
      <c r="N142" s="57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8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7"/>
      <c r="N143" s="57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8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7"/>
      <c r="N144" s="57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8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7"/>
      <c r="N145" s="57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8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7"/>
      <c r="N146" s="57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8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7"/>
      <c r="N147" s="57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8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7"/>
      <c r="N148" s="57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8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7"/>
      <c r="N149" s="57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8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7"/>
      <c r="N150" s="57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8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7"/>
      <c r="N151" s="57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8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7"/>
      <c r="N152" s="57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8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7"/>
      <c r="N153" s="57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58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7"/>
      <c r="N154" s="57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58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7"/>
      <c r="N155" s="57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s="58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7"/>
      <c r="N156" s="57"/>
      <c r="O156" s="23"/>
      <c r="P156" s="1"/>
      <c r="Q156" s="37"/>
      <c r="R156" s="1"/>
      <c r="S156" s="23"/>
      <c r="T156" s="23"/>
      <c r="U156" s="23"/>
      <c r="V156" s="23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</sheetData>
  <sortState ref="D21:N25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2020-09-09T13:41:28Z</dcterms:modified>
</cp:coreProperties>
</file>