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O9" i="1" s="1"/>
  <c r="M9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L9" i="1"/>
  <c r="K9" i="1"/>
  <c r="J9" i="1"/>
  <c r="I9" i="1"/>
  <c r="I13" i="1" s="1"/>
  <c r="H9" i="1"/>
  <c r="H13" i="1" s="1"/>
  <c r="H16" i="1" s="1"/>
  <c r="G9" i="1"/>
  <c r="G13" i="1" s="1"/>
  <c r="G16" i="1" s="1"/>
  <c r="F9" i="1"/>
  <c r="F13" i="1" s="1"/>
  <c r="F16" i="1" s="1"/>
  <c r="E9" i="1"/>
  <c r="E13" i="1" s="1"/>
  <c r="D10" i="1" l="1"/>
  <c r="E16" i="1"/>
  <c r="K16" i="1" s="1"/>
  <c r="L13" i="1"/>
  <c r="O13" i="1"/>
  <c r="O16" i="1" s="1"/>
  <c r="N9" i="1"/>
  <c r="N13" i="1" s="1"/>
  <c r="K13" i="1"/>
  <c r="L16" i="1"/>
  <c r="M13" i="1"/>
  <c r="I16" i="1"/>
  <c r="N16" i="1" l="1"/>
  <c r="M16" i="1"/>
</calcChain>
</file>

<file path=xl/sharedStrings.xml><?xml version="1.0" encoding="utf-8"?>
<sst xmlns="http://schemas.openxmlformats.org/spreadsheetml/2006/main" count="74" uniqueCount="50">
  <si>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</si>
  <si>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</si>
  <si>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</si>
  <si>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</si>
  <si>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</si>
  <si>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</si>
  <si>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</si>
  <si>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</si>
  <si>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</si>
  <si>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</si>
  <si>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</si>
  <si>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</si>
  <si>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</si>
  <si>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</si>
  <si>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</si>
  <si>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</si>
  <si>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</si>
  <si>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</si>
  <si>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</si>
  <si>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</si>
  <si>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</si>
  <si>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</si>
  <si>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</si>
  <si>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</si>
  <si>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</si>
  <si>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</si>
  <si>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</si>
  <si>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</si>
  <si>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</si>
  <si>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</si>
  <si>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</si>
  <si>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</si>
  <si>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</si>
  <si>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</si>
  <si>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</si>
  <si>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Anu Niemelä</t>
  </si>
  <si>
    <t>LäPa</t>
  </si>
  <si>
    <t>ykköspesis</t>
  </si>
  <si>
    <t>superpesiskarsinta</t>
  </si>
  <si>
    <t>11.</t>
  </si>
  <si>
    <t>Turku-Pesis</t>
  </si>
  <si>
    <t>10.</t>
  </si>
  <si>
    <t>Turku-Pesis = Turku-Pesis (ent. Lännen Pallo)  (1949)</t>
  </si>
  <si>
    <t>4.10.1971</t>
  </si>
  <si>
    <t>LäPa = Lännen Pallo, Turku  (1949)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</si>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</sst>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2" borderId="0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center"/>
    </xf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14" fontId="2" fillId="8" borderId="9" xfId="0" applyNumberFormat="1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3.285156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0">
        <v>1991</v>
      </c>
      <c r="C4" s="60"/>
      <c r="D4" s="61" t="s">
        <v>36</v>
      </c>
      <c r="E4" s="60"/>
      <c r="F4" s="62" t="s">
        <v>37</v>
      </c>
      <c r="G4" s="67"/>
      <c r="H4" s="66"/>
      <c r="I4" s="60"/>
      <c r="J4" s="60"/>
      <c r="K4" s="60"/>
      <c r="L4" s="60"/>
      <c r="M4" s="60"/>
      <c r="N4" s="60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64" t="s">
        <v>38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60">
        <v>1992</v>
      </c>
      <c r="C5" s="60"/>
      <c r="D5" s="61" t="s">
        <v>36</v>
      </c>
      <c r="E5" s="60"/>
      <c r="F5" s="62" t="s">
        <v>37</v>
      </c>
      <c r="G5" s="67"/>
      <c r="H5" s="66"/>
      <c r="I5" s="60"/>
      <c r="J5" s="60"/>
      <c r="K5" s="60"/>
      <c r="L5" s="60"/>
      <c r="M5" s="60"/>
      <c r="N5" s="60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4" t="s">
        <v>38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1993</v>
      </c>
      <c r="C6" s="27"/>
      <c r="D6" s="29"/>
      <c r="E6" s="27"/>
      <c r="F6" s="27"/>
      <c r="G6" s="27"/>
      <c r="H6" s="27"/>
      <c r="I6" s="27"/>
      <c r="J6" s="27"/>
      <c r="K6" s="27"/>
      <c r="L6" s="27"/>
      <c r="M6" s="27"/>
      <c r="N6" s="63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1994</v>
      </c>
      <c r="C7" s="27" t="s">
        <v>39</v>
      </c>
      <c r="D7" s="29" t="s">
        <v>40</v>
      </c>
      <c r="E7" s="27">
        <v>1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63">
        <v>0</v>
      </c>
      <c r="O7" s="37">
        <v>1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64" t="s">
        <v>38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1995</v>
      </c>
      <c r="C8" s="27" t="s">
        <v>41</v>
      </c>
      <c r="D8" s="29" t="s">
        <v>40</v>
      </c>
      <c r="E8" s="27">
        <v>16</v>
      </c>
      <c r="F8" s="27">
        <v>0</v>
      </c>
      <c r="G8" s="27">
        <v>0</v>
      </c>
      <c r="H8" s="27">
        <v>3</v>
      </c>
      <c r="I8" s="27">
        <v>13</v>
      </c>
      <c r="J8" s="27">
        <v>11</v>
      </c>
      <c r="K8" s="27">
        <v>1</v>
      </c>
      <c r="L8" s="27">
        <v>1</v>
      </c>
      <c r="M8" s="27">
        <v>0</v>
      </c>
      <c r="N8" s="30">
        <v>0.35299999999999998</v>
      </c>
      <c r="O8" s="37">
        <f>PRODUCT(I8/N8)</f>
        <v>36.827195467422101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64" t="s">
        <v>38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SUM(E4:E8)</f>
        <v>17</v>
      </c>
      <c r="F9" s="19">
        <f t="shared" si="0"/>
        <v>0</v>
      </c>
      <c r="G9" s="19">
        <f t="shared" si="0"/>
        <v>0</v>
      </c>
      <c r="H9" s="19">
        <f t="shared" si="0"/>
        <v>3</v>
      </c>
      <c r="I9" s="19">
        <f t="shared" si="0"/>
        <v>13</v>
      </c>
      <c r="J9" s="19">
        <f t="shared" si="0"/>
        <v>11</v>
      </c>
      <c r="K9" s="19">
        <f t="shared" si="0"/>
        <v>1</v>
      </c>
      <c r="L9" s="19">
        <f t="shared" si="0"/>
        <v>1</v>
      </c>
      <c r="M9" s="19">
        <f t="shared" si="0"/>
        <v>0</v>
      </c>
      <c r="N9" s="31">
        <f>PRODUCT(I9/O9)</f>
        <v>0.3436680895678873</v>
      </c>
      <c r="O9" s="32">
        <f t="shared" ref="O9:AE9" si="1">SUM(O4:O8)</f>
        <v>37.827195467422101</v>
      </c>
      <c r="P9" s="19">
        <f t="shared" si="1"/>
        <v>0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0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SUM(F9:H9)+((I9-F9-G9)/3)+(E9/3)+(Z9*25)+(AA9*25)+(AB9*10)+(AC9*25)+(AD9*20)+(AE9*15)</f>
        <v>13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40"/>
      <c r="D12" s="40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1" t="s">
        <v>33</v>
      </c>
      <c r="O12" s="25"/>
      <c r="P12" s="41" t="s">
        <v>45</v>
      </c>
      <c r="Q12" s="13"/>
      <c r="R12" s="13"/>
      <c r="S12" s="13"/>
      <c r="T12" s="68"/>
      <c r="U12" s="68"/>
      <c r="V12" s="68"/>
      <c r="W12" s="68"/>
      <c r="X12" s="68"/>
      <c r="Y12" s="13"/>
      <c r="Z12" s="13"/>
      <c r="AA12" s="13"/>
      <c r="AB12" s="12"/>
      <c r="AC12" s="13"/>
      <c r="AD12" s="13"/>
      <c r="AE12" s="13"/>
      <c r="AF12" s="69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17</v>
      </c>
      <c r="C13" s="13"/>
      <c r="D13" s="42"/>
      <c r="E13" s="27">
        <f>PRODUCT(E9)</f>
        <v>17</v>
      </c>
      <c r="F13" s="27">
        <f>PRODUCT(F9)</f>
        <v>0</v>
      </c>
      <c r="G13" s="27">
        <f>PRODUCT(G9)</f>
        <v>0</v>
      </c>
      <c r="H13" s="27">
        <f>PRODUCT(H9)</f>
        <v>3</v>
      </c>
      <c r="I13" s="27">
        <f>PRODUCT(I9)</f>
        <v>13</v>
      </c>
      <c r="J13" s="1"/>
      <c r="K13" s="43">
        <f>PRODUCT((F13+G13)/E13)</f>
        <v>0</v>
      </c>
      <c r="L13" s="43">
        <f>PRODUCT(H13/E13)</f>
        <v>0.17647058823529413</v>
      </c>
      <c r="M13" s="43">
        <f>PRODUCT(I13/E13)</f>
        <v>0.76470588235294112</v>
      </c>
      <c r="N13" s="30">
        <f>PRODUCT(N9)</f>
        <v>0.3436680895678873</v>
      </c>
      <c r="O13" s="25">
        <f>PRODUCT(O9)</f>
        <v>37.827195467422101</v>
      </c>
      <c r="P13" s="70" t="s">
        <v>46</v>
      </c>
      <c r="Q13" s="71"/>
      <c r="R13" s="71"/>
      <c r="S13" s="72"/>
      <c r="T13" s="72"/>
      <c r="U13" s="72"/>
      <c r="V13" s="72"/>
      <c r="W13" s="72"/>
      <c r="X13" s="72"/>
      <c r="Y13" s="72"/>
      <c r="Z13" s="72"/>
      <c r="AA13" s="72"/>
      <c r="AB13" s="73"/>
      <c r="AC13" s="72"/>
      <c r="AD13" s="74"/>
      <c r="AE13" s="74"/>
      <c r="AF13" s="75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18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6" t="s">
        <v>47</v>
      </c>
      <c r="Q14" s="77"/>
      <c r="R14" s="77"/>
      <c r="S14" s="78"/>
      <c r="T14" s="78"/>
      <c r="U14" s="78"/>
      <c r="V14" s="78"/>
      <c r="W14" s="78"/>
      <c r="X14" s="78"/>
      <c r="Y14" s="78"/>
      <c r="Z14" s="78"/>
      <c r="AA14" s="78"/>
      <c r="AB14" s="79"/>
      <c r="AC14" s="78"/>
      <c r="AD14" s="80"/>
      <c r="AE14" s="80"/>
      <c r="AF14" s="8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19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6" t="s">
        <v>48</v>
      </c>
      <c r="Q15" s="77"/>
      <c r="R15" s="77"/>
      <c r="S15" s="78"/>
      <c r="T15" s="78"/>
      <c r="U15" s="78"/>
      <c r="V15" s="78"/>
      <c r="W15" s="78"/>
      <c r="X15" s="78"/>
      <c r="Y15" s="78"/>
      <c r="Z15" s="78"/>
      <c r="AA15" s="78"/>
      <c r="AB15" s="79"/>
      <c r="AC15" s="78"/>
      <c r="AD15" s="80"/>
      <c r="AE15" s="80"/>
      <c r="AF15" s="8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20</v>
      </c>
      <c r="C16" s="53"/>
      <c r="D16" s="54"/>
      <c r="E16" s="19">
        <f>SUM(E13:E15)</f>
        <v>17</v>
      </c>
      <c r="F16" s="19">
        <f>SUM(F13:F15)</f>
        <v>0</v>
      </c>
      <c r="G16" s="19">
        <f>SUM(G13:G15)</f>
        <v>0</v>
      </c>
      <c r="H16" s="19">
        <f>SUM(H13:H15)</f>
        <v>3</v>
      </c>
      <c r="I16" s="19">
        <f>SUM(I13:I15)</f>
        <v>13</v>
      </c>
      <c r="J16" s="1"/>
      <c r="K16" s="55">
        <f>PRODUCT((F16+G16)/E16)</f>
        <v>0</v>
      </c>
      <c r="L16" s="55">
        <f>PRODUCT(H16/E16)</f>
        <v>0.17647058823529413</v>
      </c>
      <c r="M16" s="55">
        <f>PRODUCT(I16/E16)</f>
        <v>0.76470588235294112</v>
      </c>
      <c r="N16" s="31">
        <f>PRODUCT(I16/O16)</f>
        <v>0.3436680895678873</v>
      </c>
      <c r="O16" s="25">
        <f>SUM(O13:O15)</f>
        <v>37.827195467422101</v>
      </c>
      <c r="P16" s="82" t="s">
        <v>49</v>
      </c>
      <c r="Q16" s="83"/>
      <c r="R16" s="83"/>
      <c r="S16" s="84"/>
      <c r="T16" s="85"/>
      <c r="U16" s="85"/>
      <c r="V16" s="85"/>
      <c r="W16" s="85"/>
      <c r="X16" s="85"/>
      <c r="Y16" s="85"/>
      <c r="Z16" s="85"/>
      <c r="AA16" s="85"/>
      <c r="AB16" s="86"/>
      <c r="AC16" s="85"/>
      <c r="AD16" s="87"/>
      <c r="AE16" s="87"/>
      <c r="AF16" s="88"/>
      <c r="AG16" s="24"/>
      <c r="AH16" s="9"/>
      <c r="AI16" s="9"/>
      <c r="AJ16" s="9"/>
      <c r="AK16" s="9"/>
      <c r="AL16" s="9"/>
    </row>
    <row r="17" spans="1:39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9" ht="15" customHeight="1" x14ac:dyDescent="0.2">
      <c r="A18" s="1"/>
      <c r="B18" s="1" t="s">
        <v>34</v>
      </c>
      <c r="C18" s="1"/>
      <c r="D18" s="65" t="s">
        <v>44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9" ht="15" customHeight="1" x14ac:dyDescent="0.2">
      <c r="A19" s="1"/>
      <c r="B19" s="1"/>
      <c r="C19" s="1"/>
      <c r="D19" s="1" t="s">
        <v>42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9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9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9" s="57" customFormat="1" ht="15" customHeight="1" x14ac:dyDescent="0.25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6"/>
      <c r="N22" s="56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  <c r="AM22" s="26"/>
    </row>
    <row r="23" spans="1:39" s="57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  <c r="AM23" s="26"/>
    </row>
    <row r="24" spans="1:39" s="57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  <c r="AM24" s="26"/>
    </row>
    <row r="25" spans="1:39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9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9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9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9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9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9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9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6:38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6:38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6:38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6:38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6:38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6:38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6:38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6:38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6:38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2019-01-26T22:45:55Z</dcterms:modified>
</cp:coreProperties>
</file>