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1" i="1" l="1"/>
  <c r="O9" i="1"/>
  <c r="O7" i="1"/>
  <c r="O13" i="1" s="1"/>
  <c r="O17" i="1" s="1"/>
  <c r="O20" i="1" s="1"/>
  <c r="M7" i="1"/>
  <c r="AE13" i="1"/>
  <c r="AD13" i="1"/>
  <c r="AC13" i="1"/>
  <c r="AB13" i="1"/>
  <c r="AA13" i="1"/>
  <c r="Z13" i="1"/>
  <c r="Y13" i="1"/>
  <c r="X13" i="1"/>
  <c r="W13" i="1"/>
  <c r="V13" i="1"/>
  <c r="U13" i="1"/>
  <c r="T13" i="1"/>
  <c r="S13" i="1"/>
  <c r="R13" i="1"/>
  <c r="Q13" i="1"/>
  <c r="P13" i="1"/>
  <c r="M13" i="1"/>
  <c r="L13" i="1"/>
  <c r="K13" i="1"/>
  <c r="J13" i="1"/>
  <c r="I13" i="1"/>
  <c r="N13" i="1" s="1"/>
  <c r="N17" i="1" s="1"/>
  <c r="H13" i="1"/>
  <c r="H17" i="1" s="1"/>
  <c r="G13" i="1"/>
  <c r="G17" i="1" s="1"/>
  <c r="G20" i="1" s="1"/>
  <c r="F13" i="1"/>
  <c r="F17" i="1"/>
  <c r="K17" i="1" s="1"/>
  <c r="E13" i="1"/>
  <c r="E17" i="1"/>
  <c r="E20" i="1" s="1"/>
  <c r="F20" i="1"/>
  <c r="K20" i="1" l="1"/>
  <c r="L17" i="1"/>
  <c r="H20" i="1"/>
  <c r="L20" i="1" s="1"/>
  <c r="D14" i="1"/>
  <c r="I17" i="1"/>
  <c r="I20" i="1" l="1"/>
  <c r="M17" i="1"/>
  <c r="M20" i="1" l="1"/>
  <c r="N20" i="1"/>
</calcChain>
</file>

<file path=xl/sharedStrings.xml><?xml version="1.0" encoding="utf-8"?>
<sst xmlns="http://schemas.openxmlformats.org/spreadsheetml/2006/main" count="85" uniqueCount="54">
  <si>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</si>
  <si>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</si>
  <si>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</si>
  <si>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</si>
  <si>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</si>
  <si>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</si>
  <si>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</si>
  <si>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</si>
  <si>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</si>
  <si>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</si>
  <si>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</si>
  <si>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</si>
  <si>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</si>
  <si>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</si>
  <si>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</si>
  <si>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</si>
  <si>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</si>
  <si>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</si>
  <si>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</si>
  <si>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</si>
  <si>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</si>
  <si>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</si>
  <si>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</si>
  <si>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</si>
  <si>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</si>
  <si>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</si>
  <si>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</si>
  <si>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</si>
  <si>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</si>
  <si>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</si>
  <si>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</si>
  <si>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</si>
  <si>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</si>
  <si>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</si>
  <si>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</si>
  <si>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Eve Niemenmaa</t>
  </si>
  <si>
    <t>19.6.1991</t>
  </si>
  <si>
    <t>Pesä Ysit</t>
  </si>
  <si>
    <t>5.</t>
  </si>
  <si>
    <t>suomensarja</t>
  </si>
  <si>
    <t>Pesä Ysit  2</t>
  </si>
  <si>
    <t>ykköspesis</t>
  </si>
  <si>
    <t>ENSIMMÄISET</t>
  </si>
  <si>
    <t>Ottelu</t>
  </si>
  <si>
    <t>1.  ottelu</t>
  </si>
  <si>
    <t>Lyöty juoksu</t>
  </si>
  <si>
    <t>Tuotu juoksu</t>
  </si>
  <si>
    <t>Kunnari</t>
  </si>
  <si>
    <t>17.05. 2008  Virkiä - Pesä Ysit  1-2  (4-1, 4-5, 0-1)</t>
  </si>
  <si>
    <t xml:space="preserve">  16 v 10 kk 26 pv</t>
  </si>
  <si>
    <t>24.06. 2009  Pesä Ysit - Fera  2-0  (3-2, 12-1)</t>
  </si>
  <si>
    <t>2.  ottelu</t>
  </si>
  <si>
    <t xml:space="preserve">  18 v   0 kk   5 pv</t>
  </si>
  <si>
    <t>Pesä Ysit = Pesä Ysit, Lappeenranta  (1976),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</si>
</sst>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2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2" borderId="0" xfId="0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7" borderId="1" xfId="0" applyFont="1" applyFill="1" applyBorder="1"/>
    <xf numFmtId="0" fontId="2" fillId="7" borderId="3" xfId="0" applyFont="1" applyFill="1" applyBorder="1" applyAlignment="1">
      <alignment horizontal="left"/>
    </xf>
    <xf numFmtId="165" fontId="2" fillId="7" borderId="3" xfId="0" applyNumberFormat="1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8" borderId="1" xfId="0" applyFont="1" applyFill="1" applyBorder="1"/>
    <xf numFmtId="0" fontId="2" fillId="8" borderId="3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4" fillId="3" borderId="2" xfId="0" applyFont="1" applyFill="1" applyBorder="1"/>
    <xf numFmtId="0" fontId="2" fillId="9" borderId="12" xfId="0" applyFont="1" applyFill="1" applyBorder="1"/>
    <xf numFmtId="0" fontId="4" fillId="9" borderId="7" xfId="0" applyFont="1" applyFill="1" applyBorder="1"/>
    <xf numFmtId="0" fontId="2" fillId="9" borderId="7" xfId="0" applyFont="1" applyFill="1" applyBorder="1"/>
    <xf numFmtId="0" fontId="2" fillId="9" borderId="7" xfId="0" applyFont="1" applyFill="1" applyBorder="1" applyAlignment="1">
      <alignment horizontal="right"/>
    </xf>
    <xf numFmtId="0" fontId="2" fillId="9" borderId="13" xfId="0" applyFont="1" applyFill="1" applyBorder="1" applyAlignment="1">
      <alignment horizontal="center"/>
    </xf>
    <xf numFmtId="0" fontId="2" fillId="9" borderId="11" xfId="0" applyFont="1" applyFill="1" applyBorder="1"/>
    <xf numFmtId="0" fontId="4" fillId="9" borderId="0" xfId="0" applyFont="1" applyFill="1" applyBorder="1"/>
    <xf numFmtId="0" fontId="2" fillId="9" borderId="0" xfId="0" applyFont="1" applyFill="1" applyBorder="1"/>
    <xf numFmtId="0" fontId="2" fillId="9" borderId="0" xfId="0" applyFont="1" applyFill="1" applyBorder="1" applyAlignment="1">
      <alignment horizontal="right"/>
    </xf>
    <xf numFmtId="0" fontId="2" fillId="9" borderId="5" xfId="0" applyFont="1" applyFill="1" applyBorder="1" applyAlignment="1">
      <alignment horizontal="center"/>
    </xf>
    <xf numFmtId="0" fontId="2" fillId="9" borderId="8" xfId="0" applyFont="1" applyFill="1" applyBorder="1"/>
    <xf numFmtId="0" fontId="4" fillId="9" borderId="9" xfId="0" applyFont="1" applyFill="1" applyBorder="1"/>
    <xf numFmtId="0" fontId="2" fillId="9" borderId="9" xfId="0" applyFont="1" applyFill="1" applyBorder="1"/>
    <xf numFmtId="0" fontId="2" fillId="9" borderId="9" xfId="0" applyFont="1" applyFill="1" applyBorder="1" applyAlignment="1">
      <alignment horizontal="right"/>
    </xf>
    <xf numFmtId="0" fontId="2" fillId="9" borderId="1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60" customWidth="1"/>
    <col min="4" max="4" width="12.42578125" style="61" customWidth="1"/>
    <col min="5" max="12" width="5.7109375" style="61" customWidth="1"/>
    <col min="13" max="13" width="6.28515625" style="61" customWidth="1"/>
    <col min="14" max="14" width="8.28515625" style="61" customWidth="1"/>
    <col min="15" max="15" width="0.7109375" style="61" customWidth="1"/>
    <col min="16" max="23" width="5.7109375" style="61" customWidth="1"/>
    <col min="24" max="27" width="5.7109375" style="26" customWidth="1"/>
    <col min="28" max="28" width="6.28515625" style="62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35</v>
      </c>
      <c r="C1" s="2"/>
      <c r="D1" s="3"/>
      <c r="E1" s="4" t="s">
        <v>36</v>
      </c>
      <c r="F1" s="5"/>
      <c r="G1" s="5"/>
      <c r="H1" s="6"/>
      <c r="I1" s="3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65">
        <v>2006</v>
      </c>
      <c r="C4" s="66"/>
      <c r="D4" s="67" t="s">
        <v>40</v>
      </c>
      <c r="E4" s="65"/>
      <c r="F4" s="68" t="s">
        <v>39</v>
      </c>
      <c r="G4" s="65"/>
      <c r="H4" s="65"/>
      <c r="I4" s="65"/>
      <c r="J4" s="65"/>
      <c r="K4" s="65"/>
      <c r="L4" s="65"/>
      <c r="M4" s="65"/>
      <c r="N4" s="69"/>
      <c r="O4" s="25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55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65">
        <v>2007</v>
      </c>
      <c r="C5" s="66"/>
      <c r="D5" s="67" t="s">
        <v>40</v>
      </c>
      <c r="E5" s="65"/>
      <c r="F5" s="68" t="s">
        <v>39</v>
      </c>
      <c r="G5" s="65"/>
      <c r="H5" s="65"/>
      <c r="I5" s="65"/>
      <c r="J5" s="65"/>
      <c r="K5" s="65"/>
      <c r="L5" s="65"/>
      <c r="M5" s="65"/>
      <c r="N5" s="69"/>
      <c r="O5" s="25"/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27"/>
      <c r="AC5" s="27"/>
      <c r="AD5" s="27"/>
      <c r="AE5" s="27"/>
      <c r="AF5" s="55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70">
        <v>2008</v>
      </c>
      <c r="C6" s="71"/>
      <c r="D6" s="72" t="s">
        <v>40</v>
      </c>
      <c r="E6" s="73"/>
      <c r="F6" s="73" t="s">
        <v>41</v>
      </c>
      <c r="G6" s="74"/>
      <c r="H6" s="71"/>
      <c r="I6" s="70"/>
      <c r="J6" s="70"/>
      <c r="K6" s="70"/>
      <c r="L6" s="70"/>
      <c r="M6" s="70"/>
      <c r="N6" s="70"/>
      <c r="O6" s="25"/>
      <c r="P6" s="27"/>
      <c r="Q6" s="27"/>
      <c r="R6" s="27"/>
      <c r="S6" s="27"/>
      <c r="T6" s="27"/>
      <c r="U6" s="30"/>
      <c r="V6" s="30"/>
      <c r="W6" s="30"/>
      <c r="X6" s="30"/>
      <c r="Y6" s="30"/>
      <c r="Z6" s="27"/>
      <c r="AA6" s="27"/>
      <c r="AB6" s="27"/>
      <c r="AC6" s="27"/>
      <c r="AD6" s="27"/>
      <c r="AE6" s="27"/>
      <c r="AF6" s="55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2008</v>
      </c>
      <c r="C7" s="42" t="s">
        <v>38</v>
      </c>
      <c r="D7" s="41" t="s">
        <v>37</v>
      </c>
      <c r="E7" s="27">
        <v>1</v>
      </c>
      <c r="F7" s="27">
        <v>0</v>
      </c>
      <c r="G7" s="27">
        <v>0</v>
      </c>
      <c r="H7" s="27">
        <v>0</v>
      </c>
      <c r="I7" s="27">
        <v>1</v>
      </c>
      <c r="J7" s="27">
        <v>0</v>
      </c>
      <c r="K7" s="27">
        <v>0</v>
      </c>
      <c r="L7" s="27">
        <v>1</v>
      </c>
      <c r="M7" s="27">
        <f>PRODUCT(F7+G7)</f>
        <v>0</v>
      </c>
      <c r="N7" s="29">
        <v>0.5</v>
      </c>
      <c r="O7" s="63">
        <f>PRODUCT(I7/N7)</f>
        <v>2</v>
      </c>
      <c r="P7" s="27"/>
      <c r="Q7" s="27"/>
      <c r="R7" s="27"/>
      <c r="S7" s="27"/>
      <c r="T7" s="27"/>
      <c r="U7" s="30"/>
      <c r="V7" s="30"/>
      <c r="W7" s="30"/>
      <c r="X7" s="30"/>
      <c r="Y7" s="30"/>
      <c r="Z7" s="27"/>
      <c r="AA7" s="27"/>
      <c r="AB7" s="27"/>
      <c r="AC7" s="27"/>
      <c r="AD7" s="27"/>
      <c r="AE7" s="27"/>
      <c r="AF7" s="55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70">
        <v>2009</v>
      </c>
      <c r="C8" s="71"/>
      <c r="D8" s="72" t="s">
        <v>40</v>
      </c>
      <c r="E8" s="73"/>
      <c r="F8" s="73" t="s">
        <v>41</v>
      </c>
      <c r="G8" s="74"/>
      <c r="H8" s="71"/>
      <c r="I8" s="70"/>
      <c r="J8" s="70"/>
      <c r="K8" s="70"/>
      <c r="L8" s="70"/>
      <c r="M8" s="70"/>
      <c r="N8" s="70"/>
      <c r="O8" s="63">
        <v>0</v>
      </c>
      <c r="P8" s="27"/>
      <c r="Q8" s="27"/>
      <c r="R8" s="27"/>
      <c r="S8" s="27"/>
      <c r="T8" s="27"/>
      <c r="U8" s="30"/>
      <c r="V8" s="30"/>
      <c r="W8" s="30"/>
      <c r="X8" s="30"/>
      <c r="Y8" s="30"/>
      <c r="Z8" s="27"/>
      <c r="AA8" s="27"/>
      <c r="AB8" s="27"/>
      <c r="AC8" s="27"/>
      <c r="AD8" s="27"/>
      <c r="AE8" s="27"/>
      <c r="AF8" s="55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2009</v>
      </c>
      <c r="C9" s="42" t="s">
        <v>38</v>
      </c>
      <c r="D9" s="41" t="s">
        <v>37</v>
      </c>
      <c r="E9" s="27">
        <v>4</v>
      </c>
      <c r="F9" s="27">
        <v>0</v>
      </c>
      <c r="G9" s="27">
        <v>1</v>
      </c>
      <c r="H9" s="27">
        <v>0</v>
      </c>
      <c r="I9" s="27">
        <v>1</v>
      </c>
      <c r="J9" s="27">
        <v>0</v>
      </c>
      <c r="K9" s="27">
        <v>0</v>
      </c>
      <c r="L9" s="27">
        <v>0</v>
      </c>
      <c r="M9" s="27">
        <v>1</v>
      </c>
      <c r="N9" s="64">
        <v>0.111</v>
      </c>
      <c r="O9" s="63">
        <f>PRODUCT(I9/N9)</f>
        <v>9.0090090090090094</v>
      </c>
      <c r="P9" s="27"/>
      <c r="Q9" s="27"/>
      <c r="R9" s="27"/>
      <c r="S9" s="27"/>
      <c r="T9" s="27"/>
      <c r="U9" s="30"/>
      <c r="V9" s="30"/>
      <c r="W9" s="30"/>
      <c r="X9" s="30"/>
      <c r="Y9" s="30"/>
      <c r="Z9" s="27"/>
      <c r="AA9" s="27"/>
      <c r="AB9" s="27"/>
      <c r="AC9" s="27"/>
      <c r="AD9" s="27"/>
      <c r="AE9" s="27"/>
      <c r="AF9" s="55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70">
        <v>2010</v>
      </c>
      <c r="C10" s="71"/>
      <c r="D10" s="72" t="s">
        <v>40</v>
      </c>
      <c r="E10" s="73"/>
      <c r="F10" s="73" t="s">
        <v>41</v>
      </c>
      <c r="G10" s="74"/>
      <c r="H10" s="71"/>
      <c r="I10" s="70"/>
      <c r="J10" s="70"/>
      <c r="K10" s="70"/>
      <c r="L10" s="70"/>
      <c r="M10" s="70"/>
      <c r="N10" s="70"/>
      <c r="O10" s="63">
        <v>0</v>
      </c>
      <c r="P10" s="27"/>
      <c r="Q10" s="27"/>
      <c r="R10" s="27"/>
      <c r="S10" s="27"/>
      <c r="T10" s="27"/>
      <c r="U10" s="30"/>
      <c r="V10" s="30"/>
      <c r="W10" s="30"/>
      <c r="X10" s="30"/>
      <c r="Y10" s="30"/>
      <c r="Z10" s="27"/>
      <c r="AA10" s="27"/>
      <c r="AB10" s="27"/>
      <c r="AC10" s="27"/>
      <c r="AD10" s="27"/>
      <c r="AE10" s="27"/>
      <c r="AF10" s="55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7">
        <v>2010</v>
      </c>
      <c r="C11" s="42" t="s">
        <v>38</v>
      </c>
      <c r="D11" s="41" t="s">
        <v>37</v>
      </c>
      <c r="E11" s="27">
        <v>1</v>
      </c>
      <c r="F11" s="27">
        <v>0</v>
      </c>
      <c r="G11" s="27">
        <v>0</v>
      </c>
      <c r="H11" s="27">
        <v>0</v>
      </c>
      <c r="I11" s="27">
        <v>1</v>
      </c>
      <c r="J11" s="27">
        <v>1</v>
      </c>
      <c r="K11" s="27">
        <v>0</v>
      </c>
      <c r="L11" s="27">
        <v>0</v>
      </c>
      <c r="M11" s="27">
        <v>0</v>
      </c>
      <c r="N11" s="29">
        <v>0.5</v>
      </c>
      <c r="O11" s="63">
        <f>PRODUCT(I11/N11)</f>
        <v>2</v>
      </c>
      <c r="P11" s="27"/>
      <c r="Q11" s="27"/>
      <c r="R11" s="27"/>
      <c r="S11" s="27"/>
      <c r="T11" s="27"/>
      <c r="U11" s="30"/>
      <c r="V11" s="30"/>
      <c r="W11" s="30"/>
      <c r="X11" s="30"/>
      <c r="Y11" s="30"/>
      <c r="Z11" s="27"/>
      <c r="AA11" s="27"/>
      <c r="AB11" s="27"/>
      <c r="AC11" s="27"/>
      <c r="AD11" s="27"/>
      <c r="AE11" s="27"/>
      <c r="AF11" s="55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70">
        <v>2011</v>
      </c>
      <c r="C12" s="71"/>
      <c r="D12" s="72" t="s">
        <v>40</v>
      </c>
      <c r="E12" s="73"/>
      <c r="F12" s="73" t="s">
        <v>41</v>
      </c>
      <c r="G12" s="74"/>
      <c r="H12" s="71"/>
      <c r="I12" s="70"/>
      <c r="J12" s="70"/>
      <c r="K12" s="70"/>
      <c r="L12" s="70"/>
      <c r="M12" s="70"/>
      <c r="N12" s="70"/>
      <c r="O12" s="63">
        <v>0</v>
      </c>
      <c r="P12" s="27"/>
      <c r="Q12" s="27"/>
      <c r="R12" s="27"/>
      <c r="S12" s="27"/>
      <c r="T12" s="27"/>
      <c r="U12" s="30"/>
      <c r="V12" s="30"/>
      <c r="W12" s="30"/>
      <c r="X12" s="30"/>
      <c r="Y12" s="30"/>
      <c r="Z12" s="27"/>
      <c r="AA12" s="27"/>
      <c r="AB12" s="27"/>
      <c r="AC12" s="27"/>
      <c r="AD12" s="27"/>
      <c r="AE12" s="27"/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17" t="s">
        <v>9</v>
      </c>
      <c r="C13" s="18"/>
      <c r="D13" s="16"/>
      <c r="E13" s="19">
        <f t="shared" ref="E13:M13" si="0">SUM(E7:E12)</f>
        <v>6</v>
      </c>
      <c r="F13" s="19">
        <f t="shared" si="0"/>
        <v>0</v>
      </c>
      <c r="G13" s="19">
        <f t="shared" si="0"/>
        <v>1</v>
      </c>
      <c r="H13" s="19">
        <f t="shared" si="0"/>
        <v>0</v>
      </c>
      <c r="I13" s="19">
        <f t="shared" si="0"/>
        <v>3</v>
      </c>
      <c r="J13" s="19">
        <f t="shared" si="0"/>
        <v>1</v>
      </c>
      <c r="K13" s="19">
        <f t="shared" si="0"/>
        <v>0</v>
      </c>
      <c r="L13" s="19">
        <f t="shared" si="0"/>
        <v>1</v>
      </c>
      <c r="M13" s="19">
        <f t="shared" si="0"/>
        <v>1</v>
      </c>
      <c r="N13" s="31">
        <f>PRODUCT(I13/O13)</f>
        <v>0.23060941828254847</v>
      </c>
      <c r="O13" s="32">
        <f>SUM(O7:O12)</f>
        <v>13.009009009009009</v>
      </c>
      <c r="P13" s="19">
        <f t="shared" ref="P13:AE13" si="1">SUM(P7:P12)</f>
        <v>0</v>
      </c>
      <c r="Q13" s="19">
        <f t="shared" si="1"/>
        <v>0</v>
      </c>
      <c r="R13" s="19">
        <f t="shared" si="1"/>
        <v>0</v>
      </c>
      <c r="S13" s="19">
        <f t="shared" si="1"/>
        <v>0</v>
      </c>
      <c r="T13" s="19">
        <f t="shared" si="1"/>
        <v>0</v>
      </c>
      <c r="U13" s="19">
        <f t="shared" si="1"/>
        <v>0</v>
      </c>
      <c r="V13" s="19">
        <f t="shared" si="1"/>
        <v>0</v>
      </c>
      <c r="W13" s="19">
        <f t="shared" si="1"/>
        <v>0</v>
      </c>
      <c r="X13" s="19">
        <f t="shared" si="1"/>
        <v>0</v>
      </c>
      <c r="Y13" s="19">
        <f t="shared" si="1"/>
        <v>0</v>
      </c>
      <c r="Z13" s="19">
        <f t="shared" si="1"/>
        <v>0</v>
      </c>
      <c r="AA13" s="19">
        <f t="shared" si="1"/>
        <v>0</v>
      </c>
      <c r="AB13" s="19">
        <f t="shared" si="1"/>
        <v>0</v>
      </c>
      <c r="AC13" s="19">
        <f t="shared" si="1"/>
        <v>0</v>
      </c>
      <c r="AD13" s="19">
        <f t="shared" si="1"/>
        <v>0</v>
      </c>
      <c r="AE13" s="19">
        <f t="shared" si="1"/>
        <v>0</v>
      </c>
      <c r="AF13" s="1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28" t="s">
        <v>2</v>
      </c>
      <c r="C14" s="33"/>
      <c r="D14" s="34">
        <f>SUM(F13:H13)+((I13-F13-G13)/3)+(E13/3)+(Z13*25)+(AA13*25)+(AB13*10)+(AC13*25)+(AD13*20)+(AE13*15)</f>
        <v>3.6666666666666665</v>
      </c>
      <c r="E14" s="1"/>
      <c r="F14" s="1"/>
      <c r="G14" s="1"/>
      <c r="H14" s="1"/>
      <c r="I14" s="1"/>
      <c r="J14" s="1"/>
      <c r="K14" s="1"/>
      <c r="L14" s="1"/>
      <c r="M14" s="1"/>
      <c r="N14" s="35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25"/>
      <c r="AC14" s="1"/>
      <c r="AD14" s="36"/>
      <c r="AE14" s="1"/>
      <c r="AF14" s="1"/>
      <c r="AG14" s="24"/>
      <c r="AH14" s="9"/>
      <c r="AI14" s="9"/>
      <c r="AJ14" s="9"/>
      <c r="AK14" s="9"/>
      <c r="AL14" s="9"/>
    </row>
    <row r="15" spans="1:38" s="10" customFormat="1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5"/>
      <c r="O15" s="37"/>
      <c r="P15" s="1"/>
      <c r="Q15" s="38"/>
      <c r="R15" s="1"/>
      <c r="S15" s="1"/>
      <c r="T15" s="1"/>
      <c r="U15" s="1"/>
      <c r="V15" s="1"/>
      <c r="W15" s="1"/>
      <c r="X15" s="1"/>
      <c r="Y15" s="1"/>
      <c r="Z15" s="1"/>
      <c r="AA15" s="1"/>
      <c r="AB15" s="25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23" t="s">
        <v>16</v>
      </c>
      <c r="C16" s="40"/>
      <c r="D16" s="40"/>
      <c r="E16" s="19" t="s">
        <v>4</v>
      </c>
      <c r="F16" s="19" t="s">
        <v>13</v>
      </c>
      <c r="G16" s="16" t="s">
        <v>14</v>
      </c>
      <c r="H16" s="19" t="s">
        <v>15</v>
      </c>
      <c r="I16" s="19" t="s">
        <v>3</v>
      </c>
      <c r="J16" s="1"/>
      <c r="K16" s="19" t="s">
        <v>25</v>
      </c>
      <c r="L16" s="19" t="s">
        <v>26</v>
      </c>
      <c r="M16" s="19" t="s">
        <v>27</v>
      </c>
      <c r="N16" s="31" t="s">
        <v>33</v>
      </c>
      <c r="O16" s="25"/>
      <c r="P16" s="41" t="s">
        <v>42</v>
      </c>
      <c r="Q16" s="13"/>
      <c r="R16" s="13"/>
      <c r="S16" s="76"/>
      <c r="T16" s="76"/>
      <c r="U16" s="76"/>
      <c r="V16" s="76"/>
      <c r="W16" s="76"/>
      <c r="X16" s="76"/>
      <c r="Y16" s="13"/>
      <c r="Z16" s="13"/>
      <c r="AA16" s="13"/>
      <c r="AB16" s="13"/>
      <c r="AC16" s="13"/>
      <c r="AD16" s="13"/>
      <c r="AE16" s="13"/>
      <c r="AF16" s="42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41" t="s">
        <v>17</v>
      </c>
      <c r="C17" s="13"/>
      <c r="D17" s="43"/>
      <c r="E17" s="27">
        <f>PRODUCT(E13)</f>
        <v>6</v>
      </c>
      <c r="F17" s="27">
        <f>PRODUCT(F13)</f>
        <v>0</v>
      </c>
      <c r="G17" s="27">
        <f>PRODUCT(G13)</f>
        <v>1</v>
      </c>
      <c r="H17" s="27">
        <f>PRODUCT(H13)</f>
        <v>0</v>
      </c>
      <c r="I17" s="27">
        <f>PRODUCT(I13)</f>
        <v>3</v>
      </c>
      <c r="J17" s="1"/>
      <c r="K17" s="44">
        <f>PRODUCT((F17+G17)/E17)</f>
        <v>0.16666666666666666</v>
      </c>
      <c r="L17" s="44">
        <f>PRODUCT(H17/E17)</f>
        <v>0</v>
      </c>
      <c r="M17" s="44">
        <f>PRODUCT(I17/E17)</f>
        <v>0.5</v>
      </c>
      <c r="N17" s="29">
        <f>PRODUCT(N13)</f>
        <v>0.23060941828254847</v>
      </c>
      <c r="O17" s="25">
        <f>PRODUCT(O13)</f>
        <v>13.009009009009009</v>
      </c>
      <c r="P17" s="77" t="s">
        <v>43</v>
      </c>
      <c r="Q17" s="78"/>
      <c r="R17" s="78"/>
      <c r="S17" s="79" t="s">
        <v>48</v>
      </c>
      <c r="T17" s="79"/>
      <c r="U17" s="79"/>
      <c r="V17" s="79"/>
      <c r="W17" s="79"/>
      <c r="X17" s="79"/>
      <c r="Y17" s="79"/>
      <c r="Z17" s="79"/>
      <c r="AA17" s="79"/>
      <c r="AB17" s="79"/>
      <c r="AC17" s="79"/>
      <c r="AD17" s="80" t="s">
        <v>44</v>
      </c>
      <c r="AE17" s="79"/>
      <c r="AF17" s="81" t="s">
        <v>49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45" t="s">
        <v>18</v>
      </c>
      <c r="C18" s="46"/>
      <c r="D18" s="47"/>
      <c r="E18" s="27"/>
      <c r="F18" s="27"/>
      <c r="G18" s="27"/>
      <c r="H18" s="27"/>
      <c r="I18" s="27"/>
      <c r="J18" s="1"/>
      <c r="K18" s="44"/>
      <c r="L18" s="44"/>
      <c r="M18" s="44"/>
      <c r="N18" s="29"/>
      <c r="O18" s="75">
        <v>0</v>
      </c>
      <c r="P18" s="82" t="s">
        <v>45</v>
      </c>
      <c r="Q18" s="83"/>
      <c r="R18" s="83"/>
      <c r="S18" s="84" t="s">
        <v>50</v>
      </c>
      <c r="T18" s="84"/>
      <c r="U18" s="84"/>
      <c r="V18" s="84"/>
      <c r="W18" s="84"/>
      <c r="X18" s="84"/>
      <c r="Y18" s="84"/>
      <c r="Z18" s="84"/>
      <c r="AA18" s="84"/>
      <c r="AB18" s="84"/>
      <c r="AC18" s="84"/>
      <c r="AD18" s="85" t="s">
        <v>51</v>
      </c>
      <c r="AE18" s="84"/>
      <c r="AF18" s="86" t="s">
        <v>52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48" t="s">
        <v>19</v>
      </c>
      <c r="C19" s="49"/>
      <c r="D19" s="50"/>
      <c r="E19" s="30"/>
      <c r="F19" s="30"/>
      <c r="G19" s="30"/>
      <c r="H19" s="30"/>
      <c r="I19" s="30"/>
      <c r="J19" s="1"/>
      <c r="K19" s="51"/>
      <c r="L19" s="51"/>
      <c r="M19" s="51"/>
      <c r="N19" s="52"/>
      <c r="O19" s="25">
        <v>0</v>
      </c>
      <c r="P19" s="82" t="s">
        <v>46</v>
      </c>
      <c r="Q19" s="83"/>
      <c r="R19" s="83"/>
      <c r="S19" s="84"/>
      <c r="T19" s="84"/>
      <c r="U19" s="84"/>
      <c r="V19" s="84"/>
      <c r="W19" s="84"/>
      <c r="X19" s="84"/>
      <c r="Y19" s="84"/>
      <c r="Z19" s="84"/>
      <c r="AA19" s="84"/>
      <c r="AB19" s="84"/>
      <c r="AC19" s="84"/>
      <c r="AD19" s="85"/>
      <c r="AE19" s="84"/>
      <c r="AF19" s="86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53" t="s">
        <v>20</v>
      </c>
      <c r="C20" s="54"/>
      <c r="D20" s="55"/>
      <c r="E20" s="19">
        <f>SUM(E17:E19)</f>
        <v>6</v>
      </c>
      <c r="F20" s="19">
        <f>SUM(F17:F19)</f>
        <v>0</v>
      </c>
      <c r="G20" s="19">
        <f>SUM(G17:G19)</f>
        <v>1</v>
      </c>
      <c r="H20" s="19">
        <f>SUM(H17:H19)</f>
        <v>0</v>
      </c>
      <c r="I20" s="19">
        <f>SUM(I17:I19)</f>
        <v>3</v>
      </c>
      <c r="J20" s="1"/>
      <c r="K20" s="56">
        <f>PRODUCT((F20+G20)/E20)</f>
        <v>0.16666666666666666</v>
      </c>
      <c r="L20" s="56">
        <f>PRODUCT(H20/E20)</f>
        <v>0</v>
      </c>
      <c r="M20" s="56">
        <f>PRODUCT(I20/E20)</f>
        <v>0.5</v>
      </c>
      <c r="N20" s="31">
        <f>PRODUCT(I20/O20)</f>
        <v>0.23060941828254847</v>
      </c>
      <c r="O20" s="25">
        <f>SUM(O17:O19)</f>
        <v>13.009009009009009</v>
      </c>
      <c r="P20" s="87" t="s">
        <v>47</v>
      </c>
      <c r="Q20" s="88"/>
      <c r="R20" s="88"/>
      <c r="S20" s="89"/>
      <c r="T20" s="89"/>
      <c r="U20" s="89"/>
      <c r="V20" s="89"/>
      <c r="W20" s="89"/>
      <c r="X20" s="89"/>
      <c r="Y20" s="89"/>
      <c r="Z20" s="89"/>
      <c r="AA20" s="89"/>
      <c r="AB20" s="89"/>
      <c r="AC20" s="89"/>
      <c r="AD20" s="90"/>
      <c r="AE20" s="89"/>
      <c r="AF20" s="9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36"/>
      <c r="C21" s="36"/>
      <c r="D21" s="36"/>
      <c r="E21" s="36"/>
      <c r="F21" s="36"/>
      <c r="G21" s="36"/>
      <c r="H21" s="36"/>
      <c r="I21" s="36"/>
      <c r="J21" s="1"/>
      <c r="K21" s="36"/>
      <c r="L21" s="36"/>
      <c r="M21" s="36"/>
      <c r="N21" s="35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 t="s">
        <v>34</v>
      </c>
      <c r="C22" s="1"/>
      <c r="D22" s="1" t="s">
        <v>53</v>
      </c>
      <c r="E22" s="1"/>
      <c r="F22" s="25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25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25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25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s="59" customFormat="1" ht="15" customHeight="1" x14ac:dyDescent="0.25">
      <c r="A27" s="1"/>
      <c r="B27" s="1"/>
      <c r="C27" s="9"/>
      <c r="D27" s="9"/>
      <c r="E27" s="1"/>
      <c r="F27" s="1"/>
      <c r="G27" s="1"/>
      <c r="H27" s="1"/>
      <c r="I27" s="1"/>
      <c r="J27" s="1"/>
      <c r="K27" s="1"/>
      <c r="L27" s="1"/>
      <c r="M27" s="58"/>
      <c r="N27" s="58"/>
      <c r="O27" s="25"/>
      <c r="P27" s="1"/>
      <c r="Q27" s="38"/>
      <c r="R27" s="1"/>
      <c r="S27" s="25"/>
      <c r="T27" s="25"/>
      <c r="U27" s="25"/>
      <c r="V27" s="25"/>
      <c r="W27" s="1"/>
      <c r="X27" s="1"/>
      <c r="Y27" s="1"/>
      <c r="Z27" s="1"/>
      <c r="AA27" s="1"/>
      <c r="AB27" s="25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59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38"/>
      <c r="R28" s="1"/>
      <c r="S28" s="1"/>
      <c r="T28" s="25"/>
      <c r="U28" s="25"/>
      <c r="V28" s="57"/>
      <c r="W28" s="1"/>
      <c r="X28" s="1"/>
      <c r="Y28" s="1"/>
      <c r="Z28" s="1"/>
      <c r="AA28" s="1"/>
      <c r="AB28" s="25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59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38"/>
      <c r="R29" s="1"/>
      <c r="S29" s="1"/>
      <c r="T29" s="25"/>
      <c r="U29" s="25"/>
      <c r="V29" s="57"/>
      <c r="W29" s="1"/>
      <c r="X29" s="25"/>
      <c r="Y29" s="25"/>
      <c r="Z29" s="25"/>
      <c r="AA29" s="25"/>
      <c r="AB29" s="25"/>
      <c r="AC29" s="25"/>
      <c r="AD29" s="25"/>
      <c r="AE29" s="25"/>
      <c r="AF29" s="25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38"/>
      <c r="R30" s="1"/>
      <c r="S30" s="1"/>
      <c r="T30" s="25"/>
      <c r="U30" s="25"/>
      <c r="V30" s="57"/>
      <c r="W30" s="1"/>
      <c r="X30" s="25"/>
      <c r="Y30" s="25"/>
      <c r="Z30" s="25"/>
      <c r="AA30" s="25"/>
      <c r="AB30" s="25"/>
      <c r="AC30" s="25"/>
      <c r="AD30" s="25"/>
      <c r="AE30" s="25"/>
      <c r="AF30" s="25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38"/>
      <c r="R31" s="1"/>
      <c r="S31" s="1"/>
      <c r="T31" s="25"/>
      <c r="U31" s="25"/>
      <c r="V31" s="57"/>
      <c r="W31" s="1"/>
      <c r="X31" s="25"/>
      <c r="Y31" s="25"/>
      <c r="Z31" s="25"/>
      <c r="AA31" s="25"/>
      <c r="AB31" s="25"/>
      <c r="AC31" s="25"/>
      <c r="AD31" s="25"/>
      <c r="AE31" s="25"/>
      <c r="AF31" s="25"/>
      <c r="AG31" s="9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5"/>
      <c r="O32" s="25"/>
      <c r="P32" s="1"/>
      <c r="Q32" s="38"/>
      <c r="R32" s="1"/>
      <c r="S32" s="1"/>
      <c r="T32" s="25"/>
      <c r="U32" s="25"/>
      <c r="V32" s="57"/>
      <c r="W32" s="1"/>
      <c r="X32" s="1"/>
      <c r="Y32" s="1"/>
      <c r="Z32" s="1"/>
      <c r="AA32" s="1"/>
      <c r="AB32" s="25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58"/>
      <c r="N33" s="35"/>
      <c r="O33" s="25"/>
      <c r="P33" s="1"/>
      <c r="Q33" s="38"/>
      <c r="R33" s="1"/>
      <c r="S33" s="25"/>
      <c r="T33" s="25"/>
      <c r="U33" s="25"/>
      <c r="V33" s="25"/>
      <c r="W33" s="1"/>
      <c r="X33" s="1"/>
      <c r="Y33" s="1"/>
      <c r="Z33" s="1"/>
      <c r="AA33" s="1"/>
      <c r="AB33" s="25"/>
      <c r="AC33" s="1"/>
      <c r="AD33" s="1"/>
      <c r="AE33" s="1"/>
      <c r="AF33" s="39"/>
      <c r="AG33" s="9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58"/>
      <c r="N34" s="58"/>
      <c r="O34" s="25"/>
      <c r="P34" s="1"/>
      <c r="Q34" s="38"/>
      <c r="R34" s="1"/>
      <c r="S34" s="25"/>
      <c r="T34" s="25"/>
      <c r="U34" s="25"/>
      <c r="V34" s="25"/>
      <c r="W34" s="1"/>
      <c r="X34" s="1"/>
      <c r="Y34" s="1"/>
      <c r="Z34" s="1"/>
      <c r="AA34" s="1"/>
      <c r="AB34" s="25"/>
      <c r="AC34" s="1"/>
      <c r="AD34" s="1"/>
      <c r="AE34" s="1"/>
      <c r="AF34" s="39"/>
      <c r="AG34" s="9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38"/>
      <c r="R35" s="1"/>
      <c r="S35" s="1"/>
      <c r="T35" s="25"/>
      <c r="U35" s="25"/>
      <c r="V35" s="57"/>
      <c r="W35" s="1"/>
      <c r="X35" s="1"/>
      <c r="Y35" s="1"/>
      <c r="Z35" s="1"/>
      <c r="AA35" s="1"/>
      <c r="AB35" s="25"/>
      <c r="AC35" s="1"/>
      <c r="AD35" s="1"/>
      <c r="AE35" s="1"/>
      <c r="AF35" s="39"/>
      <c r="AG35" s="9"/>
      <c r="AH35" s="59"/>
      <c r="AI35" s="59"/>
      <c r="AJ35" s="59"/>
      <c r="AK35" s="59"/>
      <c r="AL35" s="5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38"/>
      <c r="R36" s="1"/>
      <c r="S36" s="1"/>
      <c r="T36" s="25"/>
      <c r="U36" s="25"/>
      <c r="V36" s="57"/>
      <c r="W36" s="1"/>
      <c r="X36" s="25"/>
      <c r="Y36" s="25"/>
      <c r="Z36" s="25"/>
      <c r="AA36" s="25"/>
      <c r="AB36" s="25"/>
      <c r="AC36" s="25"/>
      <c r="AD36" s="25"/>
      <c r="AE36" s="25"/>
      <c r="AF36" s="25"/>
      <c r="AG36" s="9"/>
      <c r="AH36" s="59"/>
      <c r="AI36" s="59"/>
      <c r="AJ36" s="59"/>
      <c r="AK36" s="59"/>
      <c r="AL36" s="59"/>
    </row>
    <row r="37" spans="1:38" ht="15" customHeight="1" x14ac:dyDescent="0.25">
      <c r="A37" s="60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38"/>
      <c r="R37" s="1"/>
      <c r="S37" s="1"/>
      <c r="T37" s="25"/>
      <c r="U37" s="25"/>
      <c r="V37" s="57"/>
      <c r="W37" s="1"/>
      <c r="X37" s="25"/>
      <c r="Y37" s="25"/>
      <c r="Z37" s="25"/>
      <c r="AA37" s="25"/>
      <c r="AB37" s="25"/>
      <c r="AC37" s="25"/>
      <c r="AD37" s="25"/>
      <c r="AE37" s="25"/>
      <c r="AF37" s="25"/>
      <c r="AG37" s="9"/>
    </row>
    <row r="38" spans="1:38" ht="15" customHeight="1" x14ac:dyDescent="0.25">
      <c r="A38" s="60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8"/>
      <c r="R38" s="1"/>
      <c r="S38" s="1"/>
      <c r="T38" s="25"/>
      <c r="U38" s="25"/>
      <c r="V38" s="57"/>
      <c r="W38" s="1"/>
      <c r="X38" s="25"/>
      <c r="Y38" s="25"/>
      <c r="Z38" s="25"/>
      <c r="AA38" s="25"/>
      <c r="AB38" s="25"/>
      <c r="AC38" s="25"/>
      <c r="AD38" s="25"/>
      <c r="AE38" s="25"/>
      <c r="AF38" s="25"/>
      <c r="AG38" s="9"/>
    </row>
    <row r="39" spans="1:38" ht="15" customHeight="1" x14ac:dyDescent="0.25">
      <c r="A39" s="60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5"/>
      <c r="O39" s="25"/>
      <c r="P39" s="1"/>
      <c r="Q39" s="38"/>
      <c r="R39" s="1"/>
      <c r="S39" s="1"/>
      <c r="T39" s="25"/>
      <c r="U39" s="25"/>
      <c r="V39" s="57"/>
      <c r="W39" s="1"/>
      <c r="X39" s="1"/>
      <c r="Y39" s="1"/>
      <c r="Z39" s="1"/>
      <c r="AA39" s="1"/>
      <c r="AB39" s="25"/>
      <c r="AC39" s="1"/>
      <c r="AD39" s="1"/>
      <c r="AE39" s="1"/>
      <c r="AF39" s="39"/>
      <c r="AG39" s="9"/>
    </row>
    <row r="40" spans="1:38" ht="15" customHeight="1" x14ac:dyDescent="0.25">
      <c r="A40" s="60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58"/>
      <c r="N40" s="35"/>
      <c r="O40" s="25"/>
      <c r="P40" s="1"/>
      <c r="Q40" s="38"/>
      <c r="R40" s="1"/>
      <c r="S40" s="25"/>
      <c r="T40" s="25"/>
      <c r="U40" s="25"/>
      <c r="V40" s="25"/>
      <c r="W40" s="1"/>
      <c r="X40" s="1"/>
      <c r="Y40" s="1"/>
      <c r="Z40" s="1"/>
      <c r="AA40" s="1"/>
      <c r="AB40" s="25"/>
      <c r="AC40" s="1"/>
      <c r="AD40" s="1"/>
      <c r="AE40" s="1"/>
      <c r="AF40" s="39"/>
      <c r="AG40" s="9"/>
    </row>
    <row r="41" spans="1:38" ht="15" customHeight="1" x14ac:dyDescent="0.25">
      <c r="A41" s="60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8"/>
      <c r="R41" s="1"/>
      <c r="S41" s="1"/>
      <c r="T41" s="25"/>
      <c r="U41" s="25"/>
      <c r="V41" s="57"/>
      <c r="W41" s="1"/>
      <c r="X41" s="25"/>
      <c r="Y41" s="25"/>
      <c r="Z41" s="25"/>
      <c r="AA41" s="25"/>
      <c r="AB41" s="25"/>
      <c r="AC41" s="25"/>
      <c r="AD41" s="25"/>
      <c r="AE41" s="25"/>
      <c r="AF41" s="25"/>
      <c r="AG41" s="9"/>
    </row>
    <row r="42" spans="1:38" ht="1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38"/>
      <c r="R42" s="1"/>
      <c r="S42" s="1"/>
      <c r="T42" s="25"/>
      <c r="U42" s="25"/>
      <c r="V42" s="57"/>
      <c r="W42" s="1"/>
      <c r="X42" s="1"/>
      <c r="Y42" s="1"/>
      <c r="Z42" s="1"/>
      <c r="AA42" s="1"/>
      <c r="AB42" s="25"/>
      <c r="AC42" s="1"/>
      <c r="AD42" s="1"/>
      <c r="AE42" s="1"/>
      <c r="AF42" s="39"/>
    </row>
    <row r="43" spans="1:38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38"/>
      <c r="R43" s="1"/>
      <c r="S43" s="1"/>
      <c r="T43" s="25"/>
      <c r="U43" s="25"/>
      <c r="V43" s="57"/>
      <c r="W43" s="1"/>
      <c r="X43" s="1"/>
      <c r="Y43" s="1"/>
      <c r="Z43" s="1"/>
      <c r="AA43" s="1"/>
      <c r="AB43" s="25"/>
      <c r="AC43" s="1"/>
      <c r="AD43" s="1"/>
      <c r="AE43" s="1"/>
      <c r="AF43" s="39"/>
    </row>
    <row r="44" spans="1:38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38"/>
      <c r="R44" s="1"/>
      <c r="S44" s="1"/>
      <c r="T44" s="25"/>
      <c r="U44" s="25"/>
      <c r="V44" s="57"/>
      <c r="W44" s="1"/>
      <c r="X44" s="1"/>
      <c r="Y44" s="1"/>
      <c r="Z44" s="1"/>
      <c r="AA44" s="1"/>
      <c r="AB44" s="25"/>
      <c r="AC44" s="1"/>
      <c r="AD44" s="1"/>
      <c r="AE44" s="1"/>
      <c r="AF44" s="39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38"/>
      <c r="R45" s="1"/>
      <c r="S45" s="1"/>
      <c r="T45" s="25"/>
      <c r="U45" s="25"/>
      <c r="V45" s="57"/>
      <c r="W45" s="1"/>
      <c r="X45" s="1"/>
      <c r="Y45" s="1"/>
      <c r="Z45" s="1"/>
      <c r="AA45" s="1"/>
      <c r="AB45" s="25"/>
      <c r="AC45" s="1"/>
      <c r="AD45" s="1"/>
      <c r="AE45" s="1"/>
      <c r="AF45" s="39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38"/>
      <c r="R46" s="1"/>
      <c r="S46" s="1"/>
      <c r="T46" s="25"/>
      <c r="U46" s="25"/>
      <c r="V46" s="57"/>
      <c r="W46" s="1"/>
      <c r="X46" s="1"/>
      <c r="Y46" s="1"/>
      <c r="Z46" s="1"/>
      <c r="AA46" s="1"/>
      <c r="AB46" s="25"/>
      <c r="AC46" s="1"/>
      <c r="AD46" s="1"/>
      <c r="AE46" s="1"/>
      <c r="AF46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2019-01-26T22:42:41Z</dcterms:modified>
</cp:coreProperties>
</file>